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Октябрьская 19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F14" i="1" s="1"/>
  <c r="E19" i="1"/>
  <c r="D19" i="1"/>
  <c r="D14" i="1" s="1"/>
  <c r="D8" i="1" s="1"/>
  <c r="G18" i="1"/>
  <c r="G17" i="1"/>
  <c r="G16" i="1"/>
  <c r="G15" i="1"/>
  <c r="F15" i="1"/>
  <c r="E14" i="1"/>
  <c r="E8" i="1" s="1"/>
  <c r="G8" i="1" s="1"/>
  <c r="G13" i="1"/>
  <c r="F12" i="1"/>
  <c r="E12" i="1"/>
  <c r="G10" i="1"/>
  <c r="G9" i="1"/>
  <c r="G12" i="1" l="1"/>
  <c r="G19" i="1"/>
  <c r="G14" i="1"/>
  <c r="G22" i="1" s="1"/>
</calcChain>
</file>

<file path=xl/sharedStrings.xml><?xml version="1.0" encoding="utf-8"?>
<sst xmlns="http://schemas.openxmlformats.org/spreadsheetml/2006/main" count="29" uniqueCount="28">
  <si>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</si>
  <si>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</si>
  <si>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Октябрьская, д.19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</si>
  <si>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</si>
  <si>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</si>
  <si>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</si>
  <si>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</si>
  <si>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</si>
  <si>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</si>
  <si>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</si>
  <si>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</si>
  <si>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</si>
  <si>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</si>
  <si>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</si>
  <si>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</si>
  <si>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</si>
  <si>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</si>
  <si>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</si>
  <si>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</si>
  <si>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</si>
  <si>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</si>
  <si>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</si>
  <si>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</si>
  <si>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</si>
  <si>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</si>
  <si>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затраты УК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</si>
  <si>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</si>
  <si>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Финанасовый результат: задолженность - (+) итого по содержанию=  -8260,76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</si>
</sst>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theme="0"/>
    <pageSetUpPr fitToPage="1"/>
  </sheetPr>
  <dimension ref="A1:G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/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E12+E14</f>
        <v>17547.419999999998</v>
      </c>
      <c r="F8" s="6">
        <v>9908.2999999999993</v>
      </c>
      <c r="G8" s="5">
        <f>E8-F8</f>
        <v>7639.119999999999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25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3634.68</v>
      </c>
      <c r="F12" s="5">
        <f>F13</f>
        <v>3634.68</v>
      </c>
      <c r="G12" s="5">
        <f>E12-F12</f>
        <v>0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3634.68</v>
      </c>
      <c r="F13" s="8">
        <v>3634.68</v>
      </c>
      <c r="G13" s="4">
        <f>E13-F13</f>
        <v>0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13912.74</v>
      </c>
      <c r="F14" s="5">
        <f>F15+F16+F17+F18+F19+F20+F21</f>
        <v>14534.380000000001</v>
      </c>
      <c r="G14" s="5">
        <f>E14-F14</f>
        <v>-621.64000000000124</v>
      </c>
    </row>
    <row r="15" spans="1:7" ht="75.75" customHeight="1" x14ac:dyDescent="0.25">
      <c r="A15" s="20" t="s">
        <v>26</v>
      </c>
      <c r="B15" s="21"/>
      <c r="C15" s="4"/>
      <c r="D15" s="4">
        <v>8765.2000000000007</v>
      </c>
      <c r="E15" s="4">
        <v>9607.14</v>
      </c>
      <c r="F15" s="4">
        <f>368.1+240+6918.42+1821.03</f>
        <v>9347.5500000000011</v>
      </c>
      <c r="G15" s="4">
        <f>E15-F15</f>
        <v>259.58999999999833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>
        <v>2752.94</v>
      </c>
      <c r="F17" s="4">
        <v>2752.92</v>
      </c>
      <c r="G17" s="4">
        <f t="shared" ref="G17:G21" si="1">E17-F17</f>
        <v>1.999999999998181E-2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>
        <v>417.36</v>
      </c>
      <c r="F18" s="4"/>
      <c r="G18" s="4">
        <f t="shared" si="1"/>
        <v>417.36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311.84+47.6+37.5</f>
        <v>396.94</v>
      </c>
      <c r="F19" s="4">
        <f>60.65+1902.46+470.8</f>
        <v>2433.9100000000003</v>
      </c>
      <c r="G19" s="4">
        <f t="shared" si="1"/>
        <v>-2036.9700000000003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v>690.22</v>
      </c>
      <c r="F20" s="4"/>
      <c r="G20" s="4">
        <f t="shared" si="1"/>
        <v>690.22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v>48.14</v>
      </c>
      <c r="F21" s="4"/>
      <c r="G21" s="4">
        <f t="shared" si="1"/>
        <v>48.14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-621.64000000000124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Октябрьская 19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2019-03-20T09:47:23Z</cp:lastPrinted>
  <dcterms:created xsi:type="dcterms:W3CDTF">2019-03-20T07:45:48Z</dcterms:created>
  <dcterms:modified xsi:type="dcterms:W3CDTF">2019-03-20T09:47:50Z</dcterms:modified>
</cp:coreProperties>
</file>