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20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F14" i="1" s="1"/>
  <c r="E19" i="1"/>
  <c r="D19" i="1"/>
  <c r="D14" i="1" s="1"/>
  <c r="D8" i="1" s="1"/>
  <c r="G18" i="1"/>
  <c r="G17" i="1"/>
  <c r="G16" i="1"/>
  <c r="G15" i="1"/>
  <c r="F15" i="1"/>
  <c r="E14" i="1"/>
  <c r="E8" i="1" s="1"/>
  <c r="G8" i="1" s="1"/>
  <c r="G13" i="1"/>
  <c r="F12" i="1"/>
  <c r="E12" i="1"/>
  <c r="G10" i="1"/>
  <c r="G9" i="1"/>
  <c r="G12" i="1" l="1"/>
  <c r="G19" i="1"/>
  <c r="G14" i="1"/>
  <c r="G22" i="1" s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<sst xmlns="http://schemas.openxmlformats.org/spreadsheetml/2006/main" count="30" uniqueCount="29">
  <si>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</si>
  <si>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</si>
  <si>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Фурманова, д. 20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</si>
  <si>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</si>
  <si>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</si>
  <si>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</si>
  <si>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</si>
  <si>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</si>
  <si>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</si>
  <si>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</si>
  <si>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</si>
  <si>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</si>
  <si>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</si>
  <si>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</si>
  <si>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</si>
  <si>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</si>
  <si>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</si>
  <si>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</si>
  <si>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</si>
  <si>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</si>
  <si>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</si>
  <si>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</si>
  <si>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</si>
  <si>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</si>
  <si>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</si>
  <si>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</si>
  <si>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Финансовый результат: задолженность -(+) итого по содержанию=-10397,74 рублей</t>
  </si>
  <si>
    <t>затраты УК</t>
  </si>
  <si>
    <t>Услуги по содержанию и текущему ремонту конструктивных элементов( в т.ч. устранение следов протечки в подъезде),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</si>
</sst>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14944.02</v>
      </c>
      <c r="F8" s="6">
        <v>6307.69</v>
      </c>
      <c r="G8" s="5">
        <f>E8-F8</f>
        <v>8636.3300000000017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0"/>
      <c r="B11" s="21"/>
      <c r="C11" s="7"/>
      <c r="D11" s="7"/>
      <c r="E11" s="7" t="s">
        <v>23</v>
      </c>
      <c r="F11" s="7" t="s">
        <v>27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1471.18</v>
      </c>
      <c r="F12" s="5">
        <f>F13</f>
        <v>2942.36</v>
      </c>
      <c r="G12" s="5">
        <f>E12-F12</f>
        <v>-1471.18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1471.18</v>
      </c>
      <c r="F13" s="8">
        <v>2942.36</v>
      </c>
      <c r="G13" s="4">
        <f>E13-F13</f>
        <v>-1471.18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D15+D16+D17+D18+D19+D20+D21</f>
        <v>13399.670000000002</v>
      </c>
      <c r="E14" s="5">
        <f>E15+E16+E17+E18+E19+E20+E21</f>
        <v>13472.84</v>
      </c>
      <c r="F14" s="5">
        <f>F15+F16+F17+F18+F19+F20+F21</f>
        <v>13763.07</v>
      </c>
      <c r="G14" s="5">
        <f>E14-F14</f>
        <v>-290.22999999999956</v>
      </c>
      <c r="H14" s="10"/>
    </row>
    <row r="15" spans="1:9" ht="75.75" customHeight="1" x14ac:dyDescent="0.25">
      <c r="A15" s="22" t="s">
        <v>28</v>
      </c>
      <c r="B15" s="23"/>
      <c r="C15" s="4"/>
      <c r="D15" s="4">
        <v>8765.2000000000007</v>
      </c>
      <c r="E15" s="4">
        <v>9291.1200000000008</v>
      </c>
      <c r="F15" s="4">
        <f>357.06+240+6690.84+1761.13</f>
        <v>9049.0299999999988</v>
      </c>
      <c r="G15" s="4">
        <f>E15-F15</f>
        <v>242.09000000000196</v>
      </c>
    </row>
    <row r="16" spans="1:9" ht="15.75" customHeight="1" x14ac:dyDescent="0.25">
      <c r="A16" s="11" t="s">
        <v>16</v>
      </c>
      <c r="B16" s="12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1" t="s">
        <v>17</v>
      </c>
      <c r="B17" s="12"/>
      <c r="C17" s="4"/>
      <c r="D17" s="4">
        <v>2511.6799999999998</v>
      </c>
      <c r="E17" s="4">
        <v>2662.4</v>
      </c>
      <c r="F17" s="4">
        <v>2662.36</v>
      </c>
      <c r="G17" s="4">
        <f t="shared" ref="G17:G21" si="1">E17-F17</f>
        <v>3.999999999996362E-2</v>
      </c>
    </row>
    <row r="18" spans="1:7" ht="30.75" customHeight="1" x14ac:dyDescent="0.25">
      <c r="A18" s="11" t="s">
        <v>18</v>
      </c>
      <c r="B18" s="12"/>
      <c r="C18" s="4"/>
      <c r="D18" s="4">
        <v>380.75</v>
      </c>
      <c r="E18" s="4">
        <v>403.6</v>
      </c>
      <c r="F18" s="4"/>
      <c r="G18" s="4">
        <f t="shared" si="1"/>
        <v>403.6</v>
      </c>
    </row>
    <row r="19" spans="1:7" ht="30.75" customHeight="1" x14ac:dyDescent="0.25">
      <c r="A19" s="11" t="s">
        <v>19</v>
      </c>
      <c r="B19" s="12"/>
      <c r="C19" s="4"/>
      <c r="D19" s="4">
        <f>622.49+40.36+341.89+63.61</f>
        <v>1068.3499999999999</v>
      </c>
      <c r="E19" s="4">
        <f>315.54+48.14+37.96</f>
        <v>401.64</v>
      </c>
      <c r="F19" s="4">
        <f>32.52+16.12+2003.04</f>
        <v>2051.6799999999998</v>
      </c>
      <c r="G19" s="4">
        <f t="shared" si="1"/>
        <v>-1650.04</v>
      </c>
    </row>
    <row r="20" spans="1:7" ht="15" customHeight="1" x14ac:dyDescent="0.25">
      <c r="A20" s="11" t="s">
        <v>20</v>
      </c>
      <c r="B20" s="12"/>
      <c r="C20" s="4"/>
      <c r="D20" s="4">
        <v>629.75</v>
      </c>
      <c r="E20" s="4">
        <v>667.52</v>
      </c>
      <c r="F20" s="4"/>
      <c r="G20" s="4">
        <f t="shared" si="1"/>
        <v>667.52</v>
      </c>
    </row>
    <row r="21" spans="1:7" ht="40.5" customHeight="1" x14ac:dyDescent="0.25">
      <c r="A21" s="11" t="s">
        <v>21</v>
      </c>
      <c r="B21" s="12"/>
      <c r="C21" s="4"/>
      <c r="D21" s="4">
        <v>43.94</v>
      </c>
      <c r="E21" s="4">
        <v>46.56</v>
      </c>
      <c r="F21" s="4"/>
      <c r="G21" s="4">
        <f t="shared" si="1"/>
        <v>46.56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-1761.4099999999996</v>
      </c>
    </row>
    <row r="23" spans="1:7" x14ac:dyDescent="0.25">
      <c r="A23" t="s">
        <v>26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20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2019-03-20T15:21:37Z</cp:lastPrinted>
  <dcterms:created xsi:type="dcterms:W3CDTF">2019-03-20T07:45:54Z</dcterms:created>
  <dcterms:modified xsi:type="dcterms:W3CDTF">2019-03-20T15:22:12Z</dcterms:modified>
</cp:coreProperties>
</file>