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Фурманова 22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E19" i="1"/>
  <c r="E14" i="1" s="1"/>
  <c r="D19" i="1"/>
  <c r="G18" i="1"/>
  <c r="G17" i="1"/>
  <c r="G16" i="1"/>
  <c r="F15" i="1"/>
  <c r="G15" i="1" s="1"/>
  <c r="D14" i="1"/>
  <c r="D8" i="1" s="1"/>
  <c r="G13" i="1"/>
  <c r="F12" i="1"/>
  <c r="E12" i="1"/>
  <c r="G10" i="1"/>
  <c r="G9" i="1"/>
  <c r="G12" i="1" l="1"/>
  <c r="F14" i="1"/>
  <c r="G14" i="1" s="1"/>
  <c r="G22" i="1" s="1"/>
  <c r="E8" i="1"/>
  <c r="G8" i="1" s="1"/>
  <c r="G19" i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<sst xmlns="http://schemas.openxmlformats.org/spreadsheetml/2006/main" count="30" uniqueCount="29">
  <si>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</si>
  <si>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</si>
  <si>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Фурманова, д. 22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</si>
  <si>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</si>
  <si>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</si>
  <si>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</si>
  <si>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</si>
  <si>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</si>
  <si>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</si>
  <si>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</si>
  <si>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</si>
  <si>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</si>
  <si>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</si>
  <si>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</si>
  <si>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</si>
  <si>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</si>
  <si>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</si>
  <si>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</si>
  <si>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</si>
  <si>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</si>
  <si>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</si>
  <si>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</si>
  <si>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</si>
  <si>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</si>
  <si>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</si>
  <si>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</si>
  <si>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затраты УК</t>
  </si>
  <si>
    <t>Финансовый результат: задолженность-итого по содержанию= -12452,61 рублей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</si>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</sst>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2" fontId="0" fillId="0" borderId="0" xfId="0" applyNumberForma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theme="0"/>
    <pageSetUpPr fitToPage="1"/>
  </sheetPr>
  <dimension ref="A1:I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  <col min="8" max="8" width="9.5703125" bestFit="1" customWidth="1"/>
  </cols>
  <sheetData>
    <row r="1" spans="1:9" x14ac:dyDescent="0.25">
      <c r="A1" t="s">
        <v>0</v>
      </c>
    </row>
    <row r="3" spans="1:9" ht="15.75" customHeight="1" x14ac:dyDescent="0.25">
      <c r="A3" s="14" t="s">
        <v>1</v>
      </c>
      <c r="B3" s="14"/>
      <c r="C3" s="14"/>
      <c r="D3" s="14"/>
      <c r="E3" s="14"/>
      <c r="F3" s="14"/>
      <c r="G3" s="14"/>
    </row>
    <row r="4" spans="1:9" ht="15.75" customHeight="1" x14ac:dyDescent="0.25">
      <c r="A4" s="15" t="s">
        <v>2</v>
      </c>
      <c r="B4" s="15"/>
      <c r="C4" s="15"/>
      <c r="D4" s="15"/>
      <c r="E4" s="15"/>
      <c r="F4" s="15"/>
      <c r="G4" s="15"/>
    </row>
    <row r="5" spans="1:9" x14ac:dyDescent="0.25">
      <c r="A5" s="1"/>
      <c r="B5" s="1"/>
      <c r="C5" s="1"/>
      <c r="D5" s="1"/>
      <c r="E5" s="1"/>
      <c r="F5" s="2"/>
      <c r="G5" s="2"/>
    </row>
    <row r="6" spans="1:9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9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9" x14ac:dyDescent="0.25">
      <c r="A8" s="16" t="s">
        <v>10</v>
      </c>
      <c r="B8" s="16"/>
      <c r="C8" s="4"/>
      <c r="D8" s="4">
        <f>D13+D14</f>
        <v>16256.160000000002</v>
      </c>
      <c r="E8" s="5">
        <f>E12+E14</f>
        <v>17241.68</v>
      </c>
      <c r="F8" s="6">
        <v>3857.63</v>
      </c>
      <c r="G8" s="5">
        <f>E8-F8</f>
        <v>13384.05</v>
      </c>
    </row>
    <row r="9" spans="1:9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9" x14ac:dyDescent="0.25">
      <c r="A10" s="17" t="s">
        <v>12</v>
      </c>
      <c r="B10" s="17"/>
      <c r="C10" s="4"/>
      <c r="D10" s="4"/>
      <c r="E10" s="4"/>
      <c r="F10" s="4"/>
      <c r="G10" s="4">
        <f t="shared" si="0"/>
        <v>0</v>
      </c>
    </row>
    <row r="11" spans="1:9" ht="30" x14ac:dyDescent="0.25">
      <c r="A11" s="11"/>
      <c r="B11" s="12"/>
      <c r="C11" s="7"/>
      <c r="D11" s="7"/>
      <c r="E11" s="7" t="s">
        <v>23</v>
      </c>
      <c r="F11" s="7" t="s">
        <v>26</v>
      </c>
      <c r="G11" s="7"/>
    </row>
    <row r="12" spans="1:9" x14ac:dyDescent="0.25">
      <c r="A12" s="18" t="s">
        <v>13</v>
      </c>
      <c r="B12" s="19"/>
      <c r="C12" s="4"/>
      <c r="D12" s="4"/>
      <c r="E12" s="5">
        <f>E13</f>
        <v>2942.36</v>
      </c>
      <c r="F12" s="5">
        <f>F13</f>
        <v>2942.36</v>
      </c>
      <c r="G12" s="5">
        <f>E12-F12</f>
        <v>0</v>
      </c>
    </row>
    <row r="13" spans="1:9" x14ac:dyDescent="0.25">
      <c r="A13" s="13" t="s">
        <v>14</v>
      </c>
      <c r="B13" s="13"/>
      <c r="C13" s="4"/>
      <c r="D13" s="4">
        <v>2856.49</v>
      </c>
      <c r="E13" s="4">
        <v>2942.36</v>
      </c>
      <c r="F13" s="8">
        <v>2942.36</v>
      </c>
      <c r="G13" s="4">
        <f>E13-F13</f>
        <v>0</v>
      </c>
      <c r="I13" s="9"/>
    </row>
    <row r="14" spans="1:9" ht="21.75" customHeight="1" x14ac:dyDescent="0.25">
      <c r="A14" s="16" t="s">
        <v>15</v>
      </c>
      <c r="B14" s="16"/>
      <c r="C14" s="4"/>
      <c r="D14" s="4">
        <f>D15+D16+D17+D18+D19+D20+D21</f>
        <v>13399.670000000002</v>
      </c>
      <c r="E14" s="5">
        <f>E15+E16+E17+E18+E19+E20+E21</f>
        <v>14299.32</v>
      </c>
      <c r="F14" s="5">
        <f>F15+F16+F17+F18+F19+F20+F21</f>
        <v>13367.880000000001</v>
      </c>
      <c r="G14" s="5">
        <f>E14-F14</f>
        <v>931.43999999999869</v>
      </c>
      <c r="H14" s="10"/>
    </row>
    <row r="15" spans="1:9" ht="75.75" customHeight="1" x14ac:dyDescent="0.25">
      <c r="A15" s="22" t="s">
        <v>28</v>
      </c>
      <c r="B15" s="23"/>
      <c r="C15" s="4"/>
      <c r="D15" s="4">
        <v>8765.2000000000007</v>
      </c>
      <c r="E15" s="4">
        <v>9080.44</v>
      </c>
      <c r="F15" s="4">
        <f>348.96+240+6539.14+1721.2</f>
        <v>8849.3000000000011</v>
      </c>
      <c r="G15" s="4">
        <f>E15-F15</f>
        <v>231.13999999999942</v>
      </c>
    </row>
    <row r="16" spans="1:9" ht="15.75" customHeight="1" x14ac:dyDescent="0.25">
      <c r="A16" s="20" t="s">
        <v>16</v>
      </c>
      <c r="B16" s="21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20" t="s">
        <v>17</v>
      </c>
      <c r="B17" s="21"/>
      <c r="C17" s="4"/>
      <c r="D17" s="4">
        <v>2511.6799999999998</v>
      </c>
      <c r="E17" s="4">
        <v>2602</v>
      </c>
      <c r="F17" s="4">
        <v>2602</v>
      </c>
      <c r="G17" s="4">
        <f t="shared" ref="G17:G21" si="1">E17-F17</f>
        <v>0</v>
      </c>
    </row>
    <row r="18" spans="1:7" ht="30.75" customHeight="1" x14ac:dyDescent="0.25">
      <c r="A18" s="20" t="s">
        <v>18</v>
      </c>
      <c r="B18" s="21"/>
      <c r="C18" s="4"/>
      <c r="D18" s="4">
        <v>380.75</v>
      </c>
      <c r="E18" s="4">
        <v>394.48</v>
      </c>
      <c r="F18" s="4"/>
      <c r="G18" s="4">
        <f t="shared" si="1"/>
        <v>394.48</v>
      </c>
    </row>
    <row r="19" spans="1:7" ht="30.75" customHeight="1" x14ac:dyDescent="0.25">
      <c r="A19" s="20" t="s">
        <v>19</v>
      </c>
      <c r="B19" s="21"/>
      <c r="C19" s="4"/>
      <c r="D19" s="4">
        <f>622.49+40.36+341.89+63.61</f>
        <v>1068.3499999999999</v>
      </c>
      <c r="E19" s="4">
        <f>1437.1+48.88+38.5</f>
        <v>1524.48</v>
      </c>
      <c r="F19" s="4">
        <f>29.1+1887.48</f>
        <v>1916.58</v>
      </c>
      <c r="G19" s="4">
        <f t="shared" si="1"/>
        <v>-392.09999999999991</v>
      </c>
    </row>
    <row r="20" spans="1:7" ht="15" customHeight="1" x14ac:dyDescent="0.25">
      <c r="A20" s="20" t="s">
        <v>20</v>
      </c>
      <c r="B20" s="21"/>
      <c r="C20" s="4"/>
      <c r="D20" s="4">
        <v>629.75</v>
      </c>
      <c r="E20" s="4">
        <v>652.4</v>
      </c>
      <c r="F20" s="4"/>
      <c r="G20" s="4">
        <f t="shared" si="1"/>
        <v>652.4</v>
      </c>
    </row>
    <row r="21" spans="1:7" ht="40.5" customHeight="1" x14ac:dyDescent="0.25">
      <c r="A21" s="20" t="s">
        <v>21</v>
      </c>
      <c r="B21" s="21"/>
      <c r="C21" s="4"/>
      <c r="D21" s="4">
        <v>43.94</v>
      </c>
      <c r="E21" s="4">
        <v>45.52</v>
      </c>
      <c r="F21" s="4"/>
      <c r="G21" s="4">
        <f t="shared" si="1"/>
        <v>45.52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931.43999999999869</v>
      </c>
    </row>
    <row r="23" spans="1:7" x14ac:dyDescent="0.25">
      <c r="A23" t="s">
        <v>27</v>
      </c>
    </row>
  </sheetData>
  <mergeCells count="14">
    <mergeCell ref="A20:B20"/>
    <mergeCell ref="A21:B21"/>
    <mergeCell ref="A14:B14"/>
    <mergeCell ref="A15:B15"/>
    <mergeCell ref="A16:B16"/>
    <mergeCell ref="A17:B17"/>
    <mergeCell ref="A18:B18"/>
    <mergeCell ref="A19:B19"/>
    <mergeCell ref="A13:B13"/>
    <mergeCell ref="A3:G3"/>
    <mergeCell ref="A4:G4"/>
    <mergeCell ref="A8:B8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Фурманова 22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2019-03-20T14:56:27Z</cp:lastPrinted>
  <dcterms:created xsi:type="dcterms:W3CDTF">2019-03-20T07:45:55Z</dcterms:created>
  <dcterms:modified xsi:type="dcterms:W3CDTF">2019-03-20T14:57:05Z</dcterms:modified>
</cp:coreProperties>
</file>