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Фурманова 26" sheetId="1" r:id="rId1"/>
  </sheets>
  <calcPr calcId="144525"/>
</workbook>
</file>

<file path=xl/calcChain.xml><?xml version="1.0" encoding="utf-8"?>
<calcChain xmlns="http://schemas.openxmlformats.org/spreadsheetml/2006/main">
  <c r="G23" i="1" l="1"/>
  <c r="G22" i="1"/>
  <c r="G21" i="1"/>
  <c r="G20" i="1"/>
  <c r="F19" i="1"/>
  <c r="E19" i="1"/>
  <c r="D19" i="1"/>
  <c r="D14" i="1" s="1"/>
  <c r="D8" i="1" s="1"/>
  <c r="G18" i="1"/>
  <c r="G17" i="1"/>
  <c r="G16" i="1"/>
  <c r="F15" i="1"/>
  <c r="G15" i="1" s="1"/>
  <c r="E14" i="1"/>
  <c r="G13" i="1"/>
  <c r="F12" i="1"/>
  <c r="E12" i="1"/>
  <c r="G12" i="1" s="1"/>
  <c r="G10" i="1"/>
  <c r="G9" i="1"/>
  <c r="E8" i="1" l="1"/>
  <c r="G8" i="1" s="1"/>
  <c r="F14" i="1"/>
  <c r="G14" i="1" s="1"/>
  <c r="G24" i="1" s="1"/>
  <c r="G19" i="1"/>
</calcChain>
</file>

<file path=xl/sharedStrings.xml><?xml version="1.0" encoding="utf-8"?>
<sst xmlns="http://schemas.openxmlformats.org/spreadsheetml/2006/main" count="32" uniqueCount="31">
  <si>
    <t>Отчет о выполнении договора управления по МКД за 2018 год</t>
  </si>
  <si>
    <t xml:space="preserve">                              Адрес МКД г. Иваново, ул. Фурманова, д. 26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</si>
  <si>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</si>
  <si>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</si>
  <si>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</si>
  <si>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</si>
  <si>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</si>
  <si>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</si>
  <si>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</si>
  <si>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</si>
  <si>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</si>
  <si>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</si>
  <si>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</si>
  <si>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</si>
  <si>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</si>
  <si>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</si>
  <si>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</si>
  <si>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</si>
  <si>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</si>
  <si>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</si>
  <si>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</si>
  <si>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Ремонт оголовка дымохода</t>
  </si>
  <si>
    <t>Установка светодиодных светильников над подъездом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</si>
  <si>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</si>
  <si>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</si>
  <si>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</si>
  <si>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</si>
  <si>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</si>
  <si>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 -(+) итого по содержанию=-33196,52 рубля</t>
  </si>
  <si>
    <t>Услуги по содержанию и текущему ремонту конструктивных элементов(в т.ч. Устранение течи коммуникаций в подвальном помещении дома под.2,восстановление освещения в МОП, текущий ремонт системы канализации, установка поручня при входе в подвальное помещение под.2,текущий ремонт кровли с заменой шифера, просистка водоотводящих устройств и лотков на кровле дома, герметизация примыканий к оголовкам дымоходов с применением спец.техники),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</si>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</sst>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tabColor theme="0"/>
    <pageSetUpPr fitToPage="1"/>
  </sheetPr>
  <dimension ref="A1:I26"/>
  <sheetViews>
    <sheetView tabSelected="1" workbookViewId="0">
      <selection sqref="A1:G26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30</v>
      </c>
    </row>
    <row r="3" spans="1:9" ht="15.75" customHeight="1" x14ac:dyDescent="0.25">
      <c r="A3" s="19" t="s">
        <v>0</v>
      </c>
      <c r="B3" s="19"/>
      <c r="C3" s="19"/>
      <c r="D3" s="19"/>
      <c r="E3" s="19"/>
      <c r="F3" s="19"/>
      <c r="G3" s="19"/>
    </row>
    <row r="4" spans="1:9" ht="15.75" customHeight="1" x14ac:dyDescent="0.25">
      <c r="A4" s="20" t="s">
        <v>1</v>
      </c>
      <c r="B4" s="20"/>
      <c r="C4" s="20"/>
      <c r="D4" s="20"/>
      <c r="E4" s="20"/>
      <c r="F4" s="20"/>
      <c r="G4" s="20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</row>
    <row r="7" spans="1:9" ht="30" x14ac:dyDescent="0.25">
      <c r="A7" s="3"/>
      <c r="B7" s="3"/>
      <c r="C7" s="3"/>
      <c r="D7" s="3"/>
      <c r="E7" s="3" t="s">
        <v>24</v>
      </c>
      <c r="F7" s="3" t="s">
        <v>25</v>
      </c>
      <c r="G7" s="3" t="s">
        <v>26</v>
      </c>
    </row>
    <row r="8" spans="1:9" x14ac:dyDescent="0.25">
      <c r="A8" s="15" t="s">
        <v>9</v>
      </c>
      <c r="B8" s="15"/>
      <c r="C8" s="4"/>
      <c r="D8" s="4">
        <f>D13+D14</f>
        <v>16256.160000000002</v>
      </c>
      <c r="E8" s="5">
        <f>E12+E14</f>
        <v>55627.240000000005</v>
      </c>
      <c r="F8" s="6">
        <v>27718.45</v>
      </c>
      <c r="G8" s="5">
        <f>E8-F8</f>
        <v>27908.790000000005</v>
      </c>
    </row>
    <row r="9" spans="1:9" x14ac:dyDescent="0.25">
      <c r="A9" s="4" t="s">
        <v>10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21" t="s">
        <v>11</v>
      </c>
      <c r="B10" s="21"/>
      <c r="C10" s="4"/>
      <c r="D10" s="4"/>
      <c r="E10" s="4"/>
      <c r="F10" s="4"/>
      <c r="G10" s="4">
        <f t="shared" si="0"/>
        <v>0</v>
      </c>
    </row>
    <row r="11" spans="1:9" ht="30" x14ac:dyDescent="0.25">
      <c r="A11" s="11"/>
      <c r="B11" s="12"/>
      <c r="C11" s="7"/>
      <c r="D11" s="7"/>
      <c r="E11" s="7" t="s">
        <v>24</v>
      </c>
      <c r="F11" s="7" t="s">
        <v>27</v>
      </c>
      <c r="G11" s="7"/>
    </row>
    <row r="12" spans="1:9" x14ac:dyDescent="0.25">
      <c r="A12" s="22" t="s">
        <v>12</v>
      </c>
      <c r="B12" s="23"/>
      <c r="C12" s="4"/>
      <c r="D12" s="4"/>
      <c r="E12" s="5">
        <f>E13</f>
        <v>4413.54</v>
      </c>
      <c r="F12" s="5">
        <f>F13</f>
        <v>9000.16</v>
      </c>
      <c r="G12" s="5">
        <f>E12-F12</f>
        <v>-4586.62</v>
      </c>
    </row>
    <row r="13" spans="1:9" x14ac:dyDescent="0.25">
      <c r="A13" s="18" t="s">
        <v>13</v>
      </c>
      <c r="B13" s="18"/>
      <c r="C13" s="4"/>
      <c r="D13" s="4">
        <v>2856.49</v>
      </c>
      <c r="E13" s="4">
        <v>4413.54</v>
      </c>
      <c r="F13" s="8">
        <v>9000.16</v>
      </c>
      <c r="G13" s="4">
        <f>E13-F13</f>
        <v>-4586.62</v>
      </c>
      <c r="I13" s="9"/>
    </row>
    <row r="14" spans="1:9" ht="21.75" customHeight="1" x14ac:dyDescent="0.25">
      <c r="A14" s="15" t="s">
        <v>14</v>
      </c>
      <c r="B14" s="15"/>
      <c r="C14" s="4"/>
      <c r="D14" s="4">
        <f>D15+D16+D17+D18+D19+D20+D21</f>
        <v>13399.670000000002</v>
      </c>
      <c r="E14" s="5">
        <f>E15+E16+E17+E18+E19+E20+E21+E22+E23</f>
        <v>51213.700000000004</v>
      </c>
      <c r="F14" s="5">
        <f>F15+F16+F17+F18+F19+F20+F21</f>
        <v>51914.810000000005</v>
      </c>
      <c r="G14" s="5">
        <f>E14-F14</f>
        <v>-701.11000000000058</v>
      </c>
      <c r="H14" s="10"/>
    </row>
    <row r="15" spans="1:9" ht="183.75" customHeight="1" x14ac:dyDescent="0.25">
      <c r="A15" s="16" t="s">
        <v>29</v>
      </c>
      <c r="B15" s="17"/>
      <c r="C15" s="4"/>
      <c r="D15" s="4">
        <v>8765.2000000000007</v>
      </c>
      <c r="E15" s="4">
        <v>29800.52</v>
      </c>
      <c r="F15" s="4">
        <f>1145.22+1280+21460.36+5648.68</f>
        <v>29534.260000000002</v>
      </c>
      <c r="G15" s="4">
        <f>E15-F15</f>
        <v>266.2599999999984</v>
      </c>
    </row>
    <row r="16" spans="1:9" ht="15.75" customHeight="1" x14ac:dyDescent="0.25">
      <c r="A16" s="13" t="s">
        <v>15</v>
      </c>
      <c r="B16" s="14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3" t="s">
        <v>16</v>
      </c>
      <c r="B17" s="14"/>
      <c r="C17" s="4"/>
      <c r="D17" s="4">
        <v>2511.6799999999998</v>
      </c>
      <c r="E17" s="4">
        <v>8539.42</v>
      </c>
      <c r="F17" s="4">
        <v>8539.32</v>
      </c>
      <c r="G17" s="4">
        <f t="shared" ref="G17:G23" si="1">E17-F17</f>
        <v>0.1000000000003638</v>
      </c>
    </row>
    <row r="18" spans="1:7" ht="30.75" customHeight="1" x14ac:dyDescent="0.25">
      <c r="A18" s="13" t="s">
        <v>17</v>
      </c>
      <c r="B18" s="14"/>
      <c r="C18" s="4"/>
      <c r="D18" s="4">
        <v>380.75</v>
      </c>
      <c r="E18" s="4">
        <v>1294.56</v>
      </c>
      <c r="F18" s="4">
        <v>7767.55</v>
      </c>
      <c r="G18" s="4">
        <f t="shared" si="1"/>
        <v>-6472.99</v>
      </c>
    </row>
    <row r="19" spans="1:7" ht="30.75" customHeight="1" x14ac:dyDescent="0.25">
      <c r="A19" s="13" t="s">
        <v>18</v>
      </c>
      <c r="B19" s="14"/>
      <c r="C19" s="4"/>
      <c r="D19" s="4">
        <f>622.49+40.36+341.89+63.61</f>
        <v>1068.3499999999999</v>
      </c>
      <c r="E19" s="4">
        <f>3434.1+119.86+1014.84+188.92</f>
        <v>4757.72</v>
      </c>
      <c r="F19" s="4">
        <f>79.8+507.37+2276.51+3210</f>
        <v>6073.68</v>
      </c>
      <c r="G19" s="4">
        <f t="shared" si="1"/>
        <v>-1315.96</v>
      </c>
    </row>
    <row r="20" spans="1:7" ht="15" customHeight="1" x14ac:dyDescent="0.25">
      <c r="A20" s="13" t="s">
        <v>19</v>
      </c>
      <c r="B20" s="14"/>
      <c r="C20" s="4"/>
      <c r="D20" s="4">
        <v>629.75</v>
      </c>
      <c r="E20" s="4">
        <v>2141.04</v>
      </c>
      <c r="F20" s="4"/>
      <c r="G20" s="4">
        <f t="shared" si="1"/>
        <v>2141.04</v>
      </c>
    </row>
    <row r="21" spans="1:7" ht="30.75" customHeight="1" x14ac:dyDescent="0.25">
      <c r="A21" s="13" t="s">
        <v>20</v>
      </c>
      <c r="B21" s="14"/>
      <c r="C21" s="4"/>
      <c r="D21" s="4">
        <v>43.94</v>
      </c>
      <c r="E21" s="4">
        <v>149.36000000000001</v>
      </c>
      <c r="F21" s="4"/>
      <c r="G21" s="4">
        <f t="shared" si="1"/>
        <v>149.36000000000001</v>
      </c>
    </row>
    <row r="22" spans="1:7" ht="20.25" customHeight="1" x14ac:dyDescent="0.25">
      <c r="A22" s="13" t="s">
        <v>21</v>
      </c>
      <c r="B22" s="14"/>
      <c r="C22" s="4"/>
      <c r="D22" s="4"/>
      <c r="E22" s="4">
        <v>796.68</v>
      </c>
      <c r="F22" s="4"/>
      <c r="G22" s="4">
        <f t="shared" si="1"/>
        <v>796.68</v>
      </c>
    </row>
    <row r="23" spans="1:7" ht="21.75" customHeight="1" x14ac:dyDescent="0.25">
      <c r="A23" s="13" t="s">
        <v>22</v>
      </c>
      <c r="B23" s="14"/>
      <c r="C23" s="4"/>
      <c r="D23" s="4"/>
      <c r="E23" s="4">
        <v>3734.4</v>
      </c>
      <c r="F23" s="4"/>
      <c r="G23" s="4">
        <f t="shared" si="1"/>
        <v>3734.4</v>
      </c>
    </row>
    <row r="24" spans="1:7" x14ac:dyDescent="0.25">
      <c r="A24" s="5" t="s">
        <v>23</v>
      </c>
      <c r="B24" s="4"/>
      <c r="C24" s="4"/>
      <c r="D24" s="4"/>
      <c r="E24" s="4"/>
      <c r="F24" s="4"/>
      <c r="G24" s="5">
        <f>G12+G14</f>
        <v>-5287.7300000000005</v>
      </c>
    </row>
    <row r="26" spans="1:7" x14ac:dyDescent="0.25">
      <c r="A26" t="s">
        <v>28</v>
      </c>
    </row>
  </sheetData>
  <mergeCells count="16">
    <mergeCell ref="A13:B13"/>
    <mergeCell ref="A3:G3"/>
    <mergeCell ref="A4:G4"/>
    <mergeCell ref="A8:B8"/>
    <mergeCell ref="A10:B10"/>
    <mergeCell ref="A12:B12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Фурманова 26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2019-03-26T08:26:05Z</cp:lastPrinted>
  <dcterms:created xsi:type="dcterms:W3CDTF">2019-03-20T07:45:56Z</dcterms:created>
  <dcterms:modified xsi:type="dcterms:W3CDTF">2019-03-26T08:28:22Z</dcterms:modified>
</cp:coreProperties>
</file>