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1" sheetId="6" r:id="rId1"/>
    <sheet name="Лист5" sheetId="5" r:id="rId2"/>
  </sheets>
  <calcPr calcId="125725"/>
</workbook>
</file>

<file path=xl/calcChain.xml><?xml version="1.0" encoding="utf-8"?>
<calcChain xmlns="http://schemas.openxmlformats.org/spreadsheetml/2006/main">
  <c r="I27" i="6"/>
  <c r="I29" s="1"/>
  <c r="I23"/>
  <c r="I18"/>
  <c r="I15"/>
  <c r="I9"/>
  <c r="H8"/>
  <c r="I8" s="1"/>
  <c r="H17"/>
  <c r="I17" s="1"/>
  <c r="H22"/>
  <c r="I22" s="1"/>
  <c r="H14"/>
  <c r="I14" s="1"/>
  <c r="H13"/>
  <c r="I13" s="1"/>
  <c r="H12"/>
  <c r="I12" s="1"/>
  <c r="H26"/>
  <c r="I26" s="1"/>
  <c r="H25"/>
  <c r="I25" s="1"/>
  <c r="H11"/>
  <c r="I11" s="1"/>
  <c r="H21"/>
  <c r="I21" s="1"/>
  <c r="H20"/>
  <c r="I20" s="1"/>
  <c r="I8" i="5"/>
  <c r="I9"/>
  <c r="I10"/>
  <c r="I11"/>
  <c r="I12"/>
  <c r="I13"/>
  <c r="I14"/>
  <c r="I15"/>
  <c r="I16"/>
  <c r="I17"/>
  <c r="I7"/>
  <c r="H8"/>
  <c r="H9"/>
  <c r="H10"/>
  <c r="H11"/>
  <c r="H12"/>
  <c r="H13"/>
  <c r="H14"/>
  <c r="H15"/>
  <c r="H16"/>
  <c r="H17"/>
  <c r="H7"/>
  <c r="I18" l="1"/>
</calcChain>
</file>

<file path=xl/sharedStrings.xml><?xml version="1.0" encoding="utf-8"?>
<sst xmlns="http://schemas.openxmlformats.org/spreadsheetml/2006/main" count="97" uniqueCount="42">
  <si>
    <t>Наименование организации</t>
  </si>
  <si>
    <t>Главный врач ______________________ А.Н. Чикин</t>
  </si>
  <si>
    <t>Средняя цена</t>
  </si>
  <si>
    <t>Итого</t>
  </si>
  <si>
    <t>Кол-во</t>
  </si>
  <si>
    <t>Ед. изм.</t>
  </si>
  <si>
    <t>1.</t>
  </si>
  <si>
    <t>2.</t>
  </si>
  <si>
    <t>4.</t>
  </si>
  <si>
    <t>6.</t>
  </si>
  <si>
    <t>8.</t>
  </si>
  <si>
    <t>3.</t>
  </si>
  <si>
    <t>5.</t>
  </si>
  <si>
    <t>7.</t>
  </si>
  <si>
    <t>п/п</t>
  </si>
  <si>
    <t>Итого:</t>
  </si>
  <si>
    <t xml:space="preserve">ООО «Аптека Центральная»     153013, г.Иваново, ул.Кавалерийская, д.44   Тел/факс (4932) 33-05-42
</t>
  </si>
  <si>
    <t xml:space="preserve">Обоснование максимальной  цены контракта 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</si>
  <si>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</si>
  <si>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 xml:space="preserve">ЗАО Фирма ЦВ «Протек»           115201, г.Москва, Каширское ш, д.22, к.4       Тел/факс 8(4932) 93-98-99
</t>
  </si>
  <si>
    <t xml:space="preserve">ОГУП «Фармация» 153007, г.Иваново, ул.Ген. Горбатова, 19 Тел/Факс (4932) 33-42-18
</t>
  </si>
  <si>
    <t>Цефазолин 1г фл</t>
  </si>
  <si>
    <t>Цефтриаксон 1г фл</t>
  </si>
  <si>
    <t>Бензилпенициллин 1млнЕД</t>
  </si>
  <si>
    <t>Эритромицин тб. 250мг №10</t>
  </si>
  <si>
    <t>Ципрофлоксацин  100мл</t>
  </si>
  <si>
    <t>Ампициллин    0,5г фл</t>
  </si>
  <si>
    <t>Амоксициллин тб. 500мг №20</t>
  </si>
  <si>
    <t>9.</t>
  </si>
  <si>
    <t>Цефтазидим (орзид) 1г</t>
  </si>
  <si>
    <t>10.</t>
  </si>
  <si>
    <t>Тетрациклин тб. 100мг №20</t>
  </si>
  <si>
    <t>11.</t>
  </si>
  <si>
    <t>Ацикловир  тб 200мг №20</t>
  </si>
  <si>
    <t>Ампициллин   тб. 250мг №20</t>
  </si>
  <si>
    <t xml:space="preserve"> фл</t>
  </si>
  <si>
    <t>уп</t>
  </si>
  <si>
    <t>ОКДП 2423450</t>
  </si>
  <si>
    <t>ОКДП 2423410</t>
  </si>
  <si>
    <t>ОКДП 2423470</t>
  </si>
  <si>
    <t>ОКДП 2423430</t>
  </si>
  <si>
    <t>ОКДП 2423370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</si>
</sst>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2" fontId="5" fillId="2" borderId="6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2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3" borderId="1" xfId="0" applyFont="1" applyFill="1" applyBorder="1"/>
    <xf numFmtId="2" fontId="5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13" workbookViewId="0">
      <selection activeCell="K17" sqref="K17:L17"/>
    </sheetView>
  </sheetViews>
  <sheetFormatPr defaultRowHeight="15"/>
  <cols>
    <col min="1" max="1" width="3.7109375" style="1" customWidth="1"/>
    <col min="2" max="2" width="23.4257812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7.42578125" style="1" customWidth="1"/>
    <col min="8" max="8" width="10.7109375" style="1" customWidth="1"/>
    <col min="9" max="9" width="10.140625" style="4" customWidth="1"/>
    <col min="10" max="16384" width="9.140625" style="1"/>
  </cols>
  <sheetData>
    <row r="1" spans="1:14" s="9" customFormat="1" ht="15" customHeight="1">
      <c r="B1" s="28" t="s">
        <v>18</v>
      </c>
      <c r="C1" s="28"/>
      <c r="D1" s="28"/>
      <c r="E1" s="28"/>
      <c r="F1" s="28"/>
      <c r="G1" s="28"/>
      <c r="H1" s="28"/>
      <c r="I1" s="28"/>
    </row>
    <row r="2" spans="1:14" s="9" customFormat="1" ht="15" customHeight="1">
      <c r="B2" s="19"/>
      <c r="C2" s="19"/>
      <c r="D2" s="19"/>
      <c r="E2" s="19"/>
      <c r="F2" s="19"/>
      <c r="G2" s="19"/>
      <c r="H2" s="19"/>
      <c r="I2" s="19"/>
    </row>
    <row r="3" spans="1:14" s="9" customFormat="1" ht="15" customHeight="1">
      <c r="A3" s="29" t="s">
        <v>17</v>
      </c>
      <c r="B3" s="29"/>
      <c r="C3" s="29"/>
      <c r="D3" s="29"/>
      <c r="E3" s="29"/>
      <c r="F3" s="29"/>
      <c r="G3" s="29"/>
      <c r="H3" s="29"/>
      <c r="I3" s="29"/>
    </row>
    <row r="4" spans="1:14" s="9" customFormat="1" ht="15" customHeight="1">
      <c r="B4" s="19"/>
      <c r="C4" s="19"/>
      <c r="D4" s="19"/>
      <c r="E4" s="19"/>
      <c r="F4" s="19"/>
      <c r="G4" s="19"/>
      <c r="H4" s="19"/>
      <c r="I4" s="19"/>
    </row>
    <row r="6" spans="1:14" s="3" customFormat="1" ht="105.75" customHeight="1">
      <c r="A6" s="32" t="s">
        <v>14</v>
      </c>
      <c r="B6" s="33" t="s">
        <v>0</v>
      </c>
      <c r="C6" s="33" t="s">
        <v>16</v>
      </c>
      <c r="D6" s="33" t="s">
        <v>19</v>
      </c>
      <c r="E6" s="33" t="s">
        <v>20</v>
      </c>
      <c r="F6" s="33" t="s">
        <v>5</v>
      </c>
      <c r="G6" s="33" t="s">
        <v>4</v>
      </c>
      <c r="H6" s="33" t="s">
        <v>2</v>
      </c>
      <c r="I6" s="34" t="s">
        <v>3</v>
      </c>
      <c r="K6" s="5"/>
      <c r="L6" s="5"/>
      <c r="M6" s="5"/>
      <c r="N6" s="5"/>
    </row>
    <row r="7" spans="1:14" s="2" customFormat="1" ht="20.100000000000001" customHeight="1">
      <c r="A7" s="35" t="s">
        <v>41</v>
      </c>
      <c r="B7" s="35"/>
      <c r="C7" s="35"/>
      <c r="D7" s="35"/>
      <c r="E7" s="35"/>
      <c r="F7" s="35"/>
      <c r="G7" s="35"/>
      <c r="H7" s="35"/>
      <c r="I7" s="35"/>
      <c r="K7" s="6"/>
      <c r="L7" s="6"/>
      <c r="M7" s="6"/>
      <c r="N7" s="6"/>
    </row>
    <row r="8" spans="1:14" s="2" customFormat="1" ht="20.100000000000001" customHeight="1">
      <c r="A8" s="30" t="s">
        <v>32</v>
      </c>
      <c r="B8" s="30" t="s">
        <v>33</v>
      </c>
      <c r="C8" s="31">
        <v>17.8</v>
      </c>
      <c r="D8" s="31">
        <v>17.899999999999999</v>
      </c>
      <c r="E8" s="31">
        <v>17.82</v>
      </c>
      <c r="F8" s="7" t="s">
        <v>36</v>
      </c>
      <c r="G8" s="31">
        <v>30</v>
      </c>
      <c r="H8" s="17">
        <f>(C8+D8+E8)/3</f>
        <v>17.84</v>
      </c>
      <c r="I8" s="8">
        <f>G8*H8</f>
        <v>535.20000000000005</v>
      </c>
    </row>
    <row r="9" spans="1:14" s="2" customFormat="1" ht="20.100000000000001" customHeight="1">
      <c r="A9" s="36"/>
      <c r="B9" s="36"/>
      <c r="C9" s="37"/>
      <c r="D9" s="37"/>
      <c r="E9" s="37"/>
      <c r="F9" s="38"/>
      <c r="G9" s="37"/>
      <c r="H9" s="39"/>
      <c r="I9" s="40">
        <f>SUM(I8)</f>
        <v>535.20000000000005</v>
      </c>
    </row>
    <row r="10" spans="1:14" s="2" customFormat="1" ht="20.100000000000001" customHeight="1">
      <c r="A10" s="35" t="s">
        <v>38</v>
      </c>
      <c r="B10" s="35"/>
      <c r="C10" s="35"/>
      <c r="D10" s="35"/>
      <c r="E10" s="35"/>
      <c r="F10" s="35"/>
      <c r="G10" s="35"/>
      <c r="H10" s="35"/>
      <c r="I10" s="35"/>
      <c r="K10" s="6"/>
      <c r="L10" s="6"/>
      <c r="M10" s="6"/>
      <c r="N10" s="6"/>
    </row>
    <row r="11" spans="1:14" s="2" customFormat="1" ht="20.100000000000001" customHeight="1">
      <c r="A11" s="30" t="s">
        <v>11</v>
      </c>
      <c r="B11" s="30" t="s">
        <v>23</v>
      </c>
      <c r="C11" s="31">
        <v>5.61</v>
      </c>
      <c r="D11" s="31">
        <v>5.6</v>
      </c>
      <c r="E11" s="31">
        <v>5.59</v>
      </c>
      <c r="F11" s="7" t="s">
        <v>35</v>
      </c>
      <c r="G11" s="31">
        <v>2542</v>
      </c>
      <c r="H11" s="17">
        <f t="shared" ref="H11:H26" si="0">(C11+D11+E11)/3</f>
        <v>5.6000000000000005</v>
      </c>
      <c r="I11" s="8">
        <f t="shared" ref="I11:I26" si="1">G11*H11</f>
        <v>14235.2</v>
      </c>
      <c r="K11" s="6"/>
      <c r="L11" s="6"/>
      <c r="M11" s="6"/>
      <c r="N11" s="6"/>
    </row>
    <row r="12" spans="1:14" s="2" customFormat="1" ht="20.100000000000001" customHeight="1">
      <c r="A12" s="30" t="s">
        <v>9</v>
      </c>
      <c r="B12" s="30" t="s">
        <v>26</v>
      </c>
      <c r="C12" s="31">
        <v>7.75</v>
      </c>
      <c r="D12" s="31">
        <v>7.78</v>
      </c>
      <c r="E12" s="31">
        <v>7.75</v>
      </c>
      <c r="F12" s="7" t="s">
        <v>35</v>
      </c>
      <c r="G12" s="31">
        <v>2000</v>
      </c>
      <c r="H12" s="17">
        <f>(C12+D12+E12)/3</f>
        <v>7.7600000000000007</v>
      </c>
      <c r="I12" s="8">
        <f>G12*H12</f>
        <v>15520.000000000002</v>
      </c>
      <c r="K12" s="6"/>
      <c r="L12" s="6"/>
      <c r="M12" s="6"/>
      <c r="N12" s="6"/>
    </row>
    <row r="13" spans="1:14" s="2" customFormat="1" ht="20.100000000000001" customHeight="1">
      <c r="A13" s="30" t="s">
        <v>13</v>
      </c>
      <c r="B13" s="30" t="s">
        <v>34</v>
      </c>
      <c r="C13" s="31">
        <v>17.18</v>
      </c>
      <c r="D13" s="31">
        <v>17.2</v>
      </c>
      <c r="E13" s="31">
        <v>17.16</v>
      </c>
      <c r="F13" s="7" t="s">
        <v>36</v>
      </c>
      <c r="G13" s="31">
        <v>100</v>
      </c>
      <c r="H13" s="17">
        <f>(C13+D13+E13)/3</f>
        <v>17.179999999999996</v>
      </c>
      <c r="I13" s="8">
        <f>G13*H13</f>
        <v>1717.9999999999995</v>
      </c>
    </row>
    <row r="14" spans="1:14" s="2" customFormat="1" ht="18.75" customHeight="1">
      <c r="A14" s="30" t="s">
        <v>10</v>
      </c>
      <c r="B14" s="30" t="s">
        <v>27</v>
      </c>
      <c r="C14" s="31">
        <v>57.54</v>
      </c>
      <c r="D14" s="31">
        <v>57.55</v>
      </c>
      <c r="E14" s="31">
        <v>57.59</v>
      </c>
      <c r="F14" s="7" t="s">
        <v>36</v>
      </c>
      <c r="G14" s="31">
        <v>100</v>
      </c>
      <c r="H14" s="17">
        <f>(C14+D14+E14)/3</f>
        <v>57.56</v>
      </c>
      <c r="I14" s="8">
        <f>G14*H14</f>
        <v>5756</v>
      </c>
      <c r="K14" s="20"/>
      <c r="L14" s="6"/>
      <c r="M14" s="6"/>
      <c r="N14" s="6"/>
    </row>
    <row r="15" spans="1:14" s="2" customFormat="1" ht="18.75" customHeight="1">
      <c r="A15" s="36"/>
      <c r="B15" s="36"/>
      <c r="C15" s="37"/>
      <c r="D15" s="37"/>
      <c r="E15" s="37"/>
      <c r="F15" s="38"/>
      <c r="G15" s="37"/>
      <c r="H15" s="39"/>
      <c r="I15" s="40">
        <f>SUM(I11:I14)</f>
        <v>37229.200000000004</v>
      </c>
      <c r="K15" s="20"/>
      <c r="L15" s="6"/>
      <c r="M15" s="6"/>
      <c r="N15" s="6"/>
    </row>
    <row r="16" spans="1:14" s="2" customFormat="1" ht="20.100000000000001" customHeight="1">
      <c r="A16" s="35" t="s">
        <v>40</v>
      </c>
      <c r="B16" s="35"/>
      <c r="C16" s="35"/>
      <c r="D16" s="35"/>
      <c r="E16" s="35"/>
      <c r="F16" s="35"/>
      <c r="G16" s="35"/>
      <c r="H16" s="35"/>
      <c r="I16" s="35"/>
      <c r="K16" s="6"/>
      <c r="L16" s="6"/>
      <c r="M16" s="6"/>
      <c r="N16" s="6"/>
    </row>
    <row r="17" spans="1:14" s="2" customFormat="1" ht="20.100000000000001" customHeight="1">
      <c r="A17" s="30" t="s">
        <v>30</v>
      </c>
      <c r="B17" s="30" t="s">
        <v>31</v>
      </c>
      <c r="C17" s="31">
        <v>10.039999999999999</v>
      </c>
      <c r="D17" s="31">
        <v>10</v>
      </c>
      <c r="E17" s="31">
        <v>10.050000000000001</v>
      </c>
      <c r="F17" s="7" t="s">
        <v>36</v>
      </c>
      <c r="G17" s="31">
        <v>100</v>
      </c>
      <c r="H17" s="17">
        <f>(C17+D17+E17)/3</f>
        <v>10.029999999999999</v>
      </c>
      <c r="I17" s="8">
        <f>G17*H17</f>
        <v>1002.9999999999999</v>
      </c>
      <c r="K17" s="6"/>
      <c r="L17" s="6"/>
      <c r="M17" s="6"/>
      <c r="N17" s="6"/>
    </row>
    <row r="18" spans="1:14" s="2" customFormat="1" ht="20.100000000000001" customHeight="1">
      <c r="A18" s="36"/>
      <c r="B18" s="36"/>
      <c r="C18" s="37"/>
      <c r="D18" s="37"/>
      <c r="E18" s="37"/>
      <c r="F18" s="38"/>
      <c r="G18" s="37"/>
      <c r="H18" s="39"/>
      <c r="I18" s="40">
        <f>SUM(I17)</f>
        <v>1002.9999999999999</v>
      </c>
      <c r="K18" s="6"/>
      <c r="L18" s="6"/>
      <c r="M18" s="6"/>
      <c r="N18" s="6"/>
    </row>
    <row r="19" spans="1:14" s="3" customFormat="1" ht="24.75" customHeight="1">
      <c r="A19" s="41" t="s">
        <v>37</v>
      </c>
      <c r="B19" s="41"/>
      <c r="C19" s="41"/>
      <c r="D19" s="41"/>
      <c r="E19" s="41"/>
      <c r="F19" s="41"/>
      <c r="G19" s="41"/>
      <c r="H19" s="41"/>
      <c r="I19" s="41"/>
      <c r="K19" s="5"/>
      <c r="L19" s="5"/>
      <c r="M19" s="5"/>
      <c r="N19" s="5"/>
    </row>
    <row r="20" spans="1:14" s="2" customFormat="1" ht="20.100000000000001" customHeight="1">
      <c r="A20" s="30" t="s">
        <v>6</v>
      </c>
      <c r="B20" s="30" t="s">
        <v>21</v>
      </c>
      <c r="C20" s="31">
        <v>15.12</v>
      </c>
      <c r="D20" s="31">
        <v>15</v>
      </c>
      <c r="E20" s="31">
        <v>15.18</v>
      </c>
      <c r="F20" s="7" t="s">
        <v>35</v>
      </c>
      <c r="G20" s="31">
        <v>4000</v>
      </c>
      <c r="H20" s="17">
        <f>(C20+D20+E20)/3</f>
        <v>15.1</v>
      </c>
      <c r="I20" s="8">
        <f>G20*H20</f>
        <v>60400</v>
      </c>
      <c r="K20" s="6"/>
      <c r="L20" s="6"/>
      <c r="M20" s="6"/>
      <c r="N20" s="6"/>
    </row>
    <row r="21" spans="1:14" s="2" customFormat="1" ht="20.100000000000001" customHeight="1">
      <c r="A21" s="30" t="s">
        <v>7</v>
      </c>
      <c r="B21" s="30" t="s">
        <v>22</v>
      </c>
      <c r="C21" s="31">
        <v>18.75</v>
      </c>
      <c r="D21" s="31">
        <v>18.649999999999999</v>
      </c>
      <c r="E21" s="31">
        <v>18.7</v>
      </c>
      <c r="F21" s="7" t="s">
        <v>35</v>
      </c>
      <c r="G21" s="31">
        <v>4000</v>
      </c>
      <c r="H21" s="17">
        <f>(C21+D21+E21)/3</f>
        <v>18.7</v>
      </c>
      <c r="I21" s="8">
        <f>G21*H21</f>
        <v>74800</v>
      </c>
      <c r="K21" s="6"/>
      <c r="L21" s="6"/>
      <c r="M21" s="6"/>
      <c r="N21" s="6"/>
    </row>
    <row r="22" spans="1:14" s="2" customFormat="1" ht="21.75" customHeight="1">
      <c r="A22" s="30" t="s">
        <v>28</v>
      </c>
      <c r="B22" s="30" t="s">
        <v>29</v>
      </c>
      <c r="C22" s="31">
        <v>218</v>
      </c>
      <c r="D22" s="31">
        <v>215</v>
      </c>
      <c r="E22" s="31">
        <v>209</v>
      </c>
      <c r="F22" s="7" t="s">
        <v>36</v>
      </c>
      <c r="G22" s="31">
        <v>50</v>
      </c>
      <c r="H22" s="17">
        <f>(C22+D22+E22)/3</f>
        <v>214</v>
      </c>
      <c r="I22" s="8">
        <f>G22*H22</f>
        <v>10700</v>
      </c>
      <c r="K22" s="6"/>
      <c r="L22" s="6"/>
      <c r="M22" s="6"/>
      <c r="N22" s="6"/>
    </row>
    <row r="23" spans="1:14" s="2" customFormat="1" ht="21.75" customHeight="1">
      <c r="A23" s="36"/>
      <c r="B23" s="36"/>
      <c r="C23" s="37"/>
      <c r="D23" s="37"/>
      <c r="E23" s="37"/>
      <c r="F23" s="38"/>
      <c r="G23" s="37"/>
      <c r="H23" s="39"/>
      <c r="I23" s="40">
        <f>SUM(I20:I22)</f>
        <v>145900</v>
      </c>
      <c r="K23" s="6"/>
      <c r="L23" s="6"/>
      <c r="M23" s="6"/>
      <c r="N23" s="6"/>
    </row>
    <row r="24" spans="1:14" s="2" customFormat="1" ht="20.100000000000001" customHeight="1">
      <c r="A24" s="35" t="s">
        <v>39</v>
      </c>
      <c r="B24" s="35"/>
      <c r="C24" s="35"/>
      <c r="D24" s="35"/>
      <c r="E24" s="35"/>
      <c r="F24" s="35"/>
      <c r="G24" s="35"/>
      <c r="H24" s="35"/>
      <c r="I24" s="35"/>
      <c r="K24" s="6"/>
      <c r="L24" s="6"/>
      <c r="M24" s="6"/>
      <c r="N24" s="6"/>
    </row>
    <row r="25" spans="1:14" s="2" customFormat="1" ht="20.100000000000001" customHeight="1">
      <c r="A25" s="30" t="s">
        <v>8</v>
      </c>
      <c r="B25" s="30" t="s">
        <v>24</v>
      </c>
      <c r="C25" s="31">
        <v>20.75</v>
      </c>
      <c r="D25" s="31">
        <v>20.7</v>
      </c>
      <c r="E25" s="31">
        <v>20.71</v>
      </c>
      <c r="F25" s="7" t="s">
        <v>36</v>
      </c>
      <c r="G25" s="31">
        <v>100</v>
      </c>
      <c r="H25" s="17">
        <f t="shared" si="0"/>
        <v>20.720000000000002</v>
      </c>
      <c r="I25" s="8">
        <f t="shared" si="1"/>
        <v>2072.0000000000005</v>
      </c>
      <c r="K25" s="6"/>
      <c r="L25" s="6"/>
      <c r="M25" s="6"/>
      <c r="N25" s="6"/>
    </row>
    <row r="26" spans="1:14" s="2" customFormat="1" ht="20.100000000000001" customHeight="1">
      <c r="A26" s="30" t="s">
        <v>12</v>
      </c>
      <c r="B26" s="30" t="s">
        <v>25</v>
      </c>
      <c r="C26" s="31">
        <v>28.52</v>
      </c>
      <c r="D26" s="31">
        <v>28.55</v>
      </c>
      <c r="E26" s="31">
        <v>22.49</v>
      </c>
      <c r="F26" s="7" t="s">
        <v>35</v>
      </c>
      <c r="G26" s="31">
        <v>500</v>
      </c>
      <c r="H26" s="17">
        <f t="shared" si="0"/>
        <v>26.52</v>
      </c>
      <c r="I26" s="8">
        <f t="shared" si="1"/>
        <v>13260</v>
      </c>
      <c r="K26" s="6"/>
      <c r="L26" s="6"/>
      <c r="M26" s="6"/>
      <c r="N26" s="6"/>
    </row>
    <row r="27" spans="1:14" s="2" customFormat="1" ht="15" customHeight="1">
      <c r="A27" s="42" t="s">
        <v>15</v>
      </c>
      <c r="B27" s="42"/>
      <c r="C27" s="43"/>
      <c r="D27" s="43"/>
      <c r="E27" s="43"/>
      <c r="F27" s="44"/>
      <c r="G27" s="44"/>
      <c r="H27" s="45"/>
      <c r="I27" s="46">
        <f>SUM(I25:I26)</f>
        <v>15332</v>
      </c>
    </row>
    <row r="28" spans="1:14">
      <c r="A28" s="47"/>
      <c r="B28" s="47"/>
      <c r="C28" s="47"/>
      <c r="D28" s="47"/>
      <c r="E28" s="47"/>
      <c r="F28" s="47"/>
      <c r="G28" s="47"/>
      <c r="H28" s="47"/>
      <c r="I28" s="48"/>
    </row>
    <row r="29" spans="1:14">
      <c r="A29" s="49"/>
      <c r="B29" s="49"/>
      <c r="C29" s="49"/>
      <c r="D29" s="49"/>
      <c r="E29" s="49"/>
      <c r="F29" s="49"/>
      <c r="G29" s="49"/>
      <c r="H29" s="49"/>
      <c r="I29" s="50">
        <f>I27+I23+I18+I15+I9</f>
        <v>199999.40000000002</v>
      </c>
    </row>
    <row r="30" spans="1:14">
      <c r="A30" s="9"/>
      <c r="B30" s="9"/>
      <c r="C30" s="9"/>
      <c r="D30" s="9"/>
      <c r="E30" s="9"/>
      <c r="F30" s="9"/>
      <c r="G30" s="9"/>
      <c r="H30" s="9"/>
      <c r="I30" s="10"/>
    </row>
    <row r="31" spans="1:14" ht="18.75">
      <c r="A31" s="25" t="s">
        <v>1</v>
      </c>
      <c r="B31" s="25"/>
      <c r="C31" s="25"/>
      <c r="D31" s="25"/>
      <c r="E31" s="25"/>
      <c r="F31" s="25"/>
      <c r="G31" s="25"/>
      <c r="H31" s="25"/>
      <c r="I31" s="25"/>
    </row>
    <row r="32" spans="1:14">
      <c r="A32" s="9"/>
      <c r="B32" s="9"/>
      <c r="C32" s="9"/>
      <c r="D32" s="9"/>
      <c r="E32" s="9"/>
      <c r="F32" s="9"/>
      <c r="G32" s="9"/>
      <c r="H32" s="9"/>
      <c r="I32" s="10"/>
    </row>
    <row r="33" spans="1:9">
      <c r="A33" s="9"/>
      <c r="B33" s="9"/>
      <c r="C33" s="9"/>
      <c r="D33" s="9"/>
      <c r="E33" s="9"/>
      <c r="F33" s="9"/>
      <c r="G33" s="9"/>
      <c r="H33" s="9"/>
      <c r="I33" s="10"/>
    </row>
    <row r="34" spans="1:9">
      <c r="A34" s="9"/>
      <c r="B34" s="9"/>
      <c r="C34" s="9"/>
      <c r="D34" s="9"/>
      <c r="E34" s="9"/>
      <c r="F34" s="9"/>
      <c r="G34" s="9"/>
      <c r="H34" s="9"/>
      <c r="I34" s="10"/>
    </row>
  </sheetData>
  <mergeCells count="9">
    <mergeCell ref="B1:I1"/>
    <mergeCell ref="A3:I3"/>
    <mergeCell ref="A27:B27"/>
    <mergeCell ref="A31:I31"/>
    <mergeCell ref="A19:I19"/>
    <mergeCell ref="A10:I10"/>
    <mergeCell ref="A24:I24"/>
    <mergeCell ref="A16:I16"/>
    <mergeCell ref="A7:I7"/>
  </mergeCells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sqref="A1:XFD1048576"/>
    </sheetView>
  </sheetViews>
  <sheetFormatPr defaultRowHeight="15"/>
  <cols>
    <col min="1" max="1" width="3.7109375" style="1" customWidth="1"/>
    <col min="2" max="2" width="23.4257812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7.42578125" style="1" customWidth="1"/>
    <col min="8" max="8" width="10.7109375" style="1" customWidth="1"/>
    <col min="9" max="9" width="10.140625" style="4" customWidth="1"/>
    <col min="10" max="16384" width="9.140625" style="1"/>
  </cols>
  <sheetData>
    <row r="1" spans="1:14" s="9" customFormat="1" ht="15" customHeight="1">
      <c r="B1" s="28" t="s">
        <v>18</v>
      </c>
      <c r="C1" s="28"/>
      <c r="D1" s="28"/>
      <c r="E1" s="28"/>
      <c r="F1" s="28"/>
      <c r="G1" s="28"/>
      <c r="H1" s="28"/>
      <c r="I1" s="28"/>
    </row>
    <row r="2" spans="1:14" s="9" customFormat="1" ht="15" customHeight="1">
      <c r="B2" s="18"/>
      <c r="C2" s="18"/>
      <c r="D2" s="18"/>
      <c r="E2" s="18"/>
      <c r="F2" s="18"/>
      <c r="G2" s="18"/>
      <c r="H2" s="18"/>
      <c r="I2" s="18"/>
    </row>
    <row r="3" spans="1:14" s="9" customFormat="1" ht="15" customHeight="1">
      <c r="A3" s="29" t="s">
        <v>17</v>
      </c>
      <c r="B3" s="29"/>
      <c r="C3" s="29"/>
      <c r="D3" s="29"/>
      <c r="E3" s="29"/>
      <c r="F3" s="29"/>
      <c r="G3" s="29"/>
      <c r="H3" s="29"/>
      <c r="I3" s="29"/>
    </row>
    <row r="4" spans="1:14" s="9" customFormat="1" ht="15" customHeight="1">
      <c r="B4" s="18"/>
      <c r="C4" s="18"/>
      <c r="D4" s="18"/>
      <c r="E4" s="18"/>
      <c r="F4" s="18"/>
      <c r="G4" s="18"/>
      <c r="H4" s="18"/>
      <c r="I4" s="18"/>
    </row>
    <row r="6" spans="1:14" s="3" customFormat="1" ht="105.75" customHeight="1">
      <c r="A6" s="21" t="s">
        <v>14</v>
      </c>
      <c r="B6" s="22" t="s">
        <v>0</v>
      </c>
      <c r="C6" s="22" t="s">
        <v>16</v>
      </c>
      <c r="D6" s="22" t="s">
        <v>19</v>
      </c>
      <c r="E6" s="22" t="s">
        <v>20</v>
      </c>
      <c r="F6" s="22" t="s">
        <v>5</v>
      </c>
      <c r="G6" s="22" t="s">
        <v>4</v>
      </c>
      <c r="H6" s="22" t="s">
        <v>2</v>
      </c>
      <c r="I6" s="24" t="s">
        <v>3</v>
      </c>
      <c r="K6" s="5"/>
      <c r="L6" s="5"/>
      <c r="M6" s="5"/>
      <c r="N6" s="5"/>
    </row>
    <row r="7" spans="1:14" s="2" customFormat="1" ht="20.100000000000001" customHeight="1">
      <c r="A7" s="23" t="s">
        <v>6</v>
      </c>
      <c r="B7" s="15" t="s">
        <v>21</v>
      </c>
      <c r="C7" s="11">
        <v>15.12</v>
      </c>
      <c r="D7" s="11">
        <v>15</v>
      </c>
      <c r="E7" s="11">
        <v>15.18</v>
      </c>
      <c r="F7" s="7" t="s">
        <v>35</v>
      </c>
      <c r="G7" s="11">
        <v>4000</v>
      </c>
      <c r="H7" s="17">
        <f>(C7+D7+E7)/3</f>
        <v>15.1</v>
      </c>
      <c r="I7" s="8">
        <f>G7*H7</f>
        <v>60400</v>
      </c>
      <c r="K7" s="6"/>
      <c r="L7" s="6"/>
      <c r="M7" s="6"/>
      <c r="N7" s="6"/>
    </row>
    <row r="8" spans="1:14" s="2" customFormat="1" ht="20.100000000000001" customHeight="1">
      <c r="A8" s="23" t="s">
        <v>7</v>
      </c>
      <c r="B8" s="15" t="s">
        <v>22</v>
      </c>
      <c r="C8" s="11">
        <v>18.75</v>
      </c>
      <c r="D8" s="11">
        <v>18.649999999999999</v>
      </c>
      <c r="E8" s="11">
        <v>18.7</v>
      </c>
      <c r="F8" s="7" t="s">
        <v>35</v>
      </c>
      <c r="G8" s="11">
        <v>4000</v>
      </c>
      <c r="H8" s="17">
        <f t="shared" ref="H8:H17" si="0">(C8+D8+E8)/3</f>
        <v>18.7</v>
      </c>
      <c r="I8" s="8">
        <f t="shared" ref="I8:I17" si="1">G8*H8</f>
        <v>74800</v>
      </c>
      <c r="K8" s="6"/>
      <c r="L8" s="6"/>
      <c r="M8" s="6"/>
      <c r="N8" s="6"/>
    </row>
    <row r="9" spans="1:14" s="2" customFormat="1" ht="20.100000000000001" customHeight="1">
      <c r="A9" s="23" t="s">
        <v>11</v>
      </c>
      <c r="B9" s="15" t="s">
        <v>23</v>
      </c>
      <c r="C9" s="11">
        <v>5.61</v>
      </c>
      <c r="D9" s="11">
        <v>5.6</v>
      </c>
      <c r="E9" s="11">
        <v>5.59</v>
      </c>
      <c r="F9" s="7" t="s">
        <v>35</v>
      </c>
      <c r="G9" s="11">
        <v>2542</v>
      </c>
      <c r="H9" s="17">
        <f t="shared" si="0"/>
        <v>5.6000000000000005</v>
      </c>
      <c r="I9" s="8">
        <f t="shared" si="1"/>
        <v>14235.2</v>
      </c>
      <c r="K9" s="6"/>
      <c r="L9" s="6"/>
      <c r="M9" s="6"/>
      <c r="N9" s="6"/>
    </row>
    <row r="10" spans="1:14" s="2" customFormat="1" ht="20.100000000000001" customHeight="1">
      <c r="A10" s="23" t="s">
        <v>8</v>
      </c>
      <c r="B10" s="15" t="s">
        <v>24</v>
      </c>
      <c r="C10" s="11">
        <v>20.75</v>
      </c>
      <c r="D10" s="11">
        <v>20.7</v>
      </c>
      <c r="E10" s="11">
        <v>20.71</v>
      </c>
      <c r="F10" s="7" t="s">
        <v>36</v>
      </c>
      <c r="G10" s="11">
        <v>100</v>
      </c>
      <c r="H10" s="17">
        <f t="shared" si="0"/>
        <v>20.720000000000002</v>
      </c>
      <c r="I10" s="8">
        <f t="shared" si="1"/>
        <v>2072.0000000000005</v>
      </c>
      <c r="K10" s="6"/>
      <c r="L10" s="6"/>
      <c r="M10" s="6"/>
      <c r="N10" s="6"/>
    </row>
    <row r="11" spans="1:14" s="2" customFormat="1" ht="20.100000000000001" customHeight="1">
      <c r="A11" s="23" t="s">
        <v>12</v>
      </c>
      <c r="B11" s="15" t="s">
        <v>25</v>
      </c>
      <c r="C11" s="11">
        <v>28.52</v>
      </c>
      <c r="D11" s="11">
        <v>28.55</v>
      </c>
      <c r="E11" s="11">
        <v>22.49</v>
      </c>
      <c r="F11" s="7" t="s">
        <v>35</v>
      </c>
      <c r="G11" s="11">
        <v>500</v>
      </c>
      <c r="H11" s="17">
        <f t="shared" si="0"/>
        <v>26.52</v>
      </c>
      <c r="I11" s="8">
        <f t="shared" si="1"/>
        <v>13260</v>
      </c>
      <c r="K11" s="6"/>
      <c r="L11" s="6"/>
      <c r="M11" s="6"/>
      <c r="N11" s="6"/>
    </row>
    <row r="12" spans="1:14" s="2" customFormat="1" ht="20.100000000000001" customHeight="1">
      <c r="A12" s="23" t="s">
        <v>9</v>
      </c>
      <c r="B12" s="15" t="s">
        <v>26</v>
      </c>
      <c r="C12" s="11">
        <v>7.75</v>
      </c>
      <c r="D12" s="11">
        <v>7.78</v>
      </c>
      <c r="E12" s="11">
        <v>7.75</v>
      </c>
      <c r="F12" s="7" t="s">
        <v>35</v>
      </c>
      <c r="G12" s="11">
        <v>2000</v>
      </c>
      <c r="H12" s="17">
        <f t="shared" si="0"/>
        <v>7.7600000000000007</v>
      </c>
      <c r="I12" s="8">
        <f t="shared" si="1"/>
        <v>15520.000000000002</v>
      </c>
      <c r="K12" s="6"/>
      <c r="L12" s="6"/>
      <c r="M12" s="6"/>
      <c r="N12" s="6"/>
    </row>
    <row r="13" spans="1:14" s="2" customFormat="1" ht="20.100000000000001" customHeight="1">
      <c r="A13" s="23" t="s">
        <v>13</v>
      </c>
      <c r="B13" s="15" t="s">
        <v>34</v>
      </c>
      <c r="C13" s="11">
        <v>17.18</v>
      </c>
      <c r="D13" s="11">
        <v>17.2</v>
      </c>
      <c r="E13" s="11">
        <v>17.16</v>
      </c>
      <c r="F13" s="7" t="s">
        <v>36</v>
      </c>
      <c r="G13" s="11">
        <v>100</v>
      </c>
      <c r="H13" s="17">
        <f t="shared" si="0"/>
        <v>17.179999999999996</v>
      </c>
      <c r="I13" s="8">
        <f t="shared" si="1"/>
        <v>1717.9999999999995</v>
      </c>
    </row>
    <row r="14" spans="1:14" s="2" customFormat="1" ht="18.75" customHeight="1">
      <c r="A14" s="23" t="s">
        <v>10</v>
      </c>
      <c r="B14" s="15" t="s">
        <v>27</v>
      </c>
      <c r="C14" s="11">
        <v>57.54</v>
      </c>
      <c r="D14" s="11">
        <v>57.55</v>
      </c>
      <c r="E14" s="11">
        <v>57.59</v>
      </c>
      <c r="F14" s="7" t="s">
        <v>36</v>
      </c>
      <c r="G14" s="11">
        <v>100</v>
      </c>
      <c r="H14" s="17">
        <f t="shared" si="0"/>
        <v>57.56</v>
      </c>
      <c r="I14" s="8">
        <f t="shared" si="1"/>
        <v>5756</v>
      </c>
      <c r="K14" s="20"/>
      <c r="L14" s="6"/>
      <c r="M14" s="6"/>
      <c r="N14" s="6"/>
    </row>
    <row r="15" spans="1:14" s="2" customFormat="1" ht="21.75" customHeight="1">
      <c r="A15" s="23" t="s">
        <v>28</v>
      </c>
      <c r="B15" s="15" t="s">
        <v>29</v>
      </c>
      <c r="C15" s="11">
        <v>218</v>
      </c>
      <c r="D15" s="11">
        <v>215</v>
      </c>
      <c r="E15" s="11">
        <v>209</v>
      </c>
      <c r="F15" s="7" t="s">
        <v>36</v>
      </c>
      <c r="G15" s="11">
        <v>50</v>
      </c>
      <c r="H15" s="17">
        <f t="shared" si="0"/>
        <v>214</v>
      </c>
      <c r="I15" s="8">
        <f t="shared" si="1"/>
        <v>10700</v>
      </c>
      <c r="K15" s="6"/>
      <c r="L15" s="6"/>
      <c r="M15" s="6"/>
      <c r="N15" s="6"/>
    </row>
    <row r="16" spans="1:14" s="2" customFormat="1" ht="20.100000000000001" customHeight="1">
      <c r="A16" s="23" t="s">
        <v>30</v>
      </c>
      <c r="B16" s="15" t="s">
        <v>31</v>
      </c>
      <c r="C16" s="11">
        <v>10.039999999999999</v>
      </c>
      <c r="D16" s="11">
        <v>10</v>
      </c>
      <c r="E16" s="11">
        <v>10.050000000000001</v>
      </c>
      <c r="F16" s="7" t="s">
        <v>36</v>
      </c>
      <c r="G16" s="11">
        <v>100</v>
      </c>
      <c r="H16" s="17">
        <f t="shared" si="0"/>
        <v>10.029999999999999</v>
      </c>
      <c r="I16" s="8">
        <f t="shared" si="1"/>
        <v>1002.9999999999999</v>
      </c>
      <c r="K16" s="6"/>
      <c r="L16" s="6"/>
      <c r="M16" s="6"/>
      <c r="N16" s="6"/>
    </row>
    <row r="17" spans="1:9" s="2" customFormat="1" ht="20.100000000000001" customHeight="1">
      <c r="A17" s="23" t="s">
        <v>32</v>
      </c>
      <c r="B17" s="15" t="s">
        <v>33</v>
      </c>
      <c r="C17" s="11">
        <v>17.8</v>
      </c>
      <c r="D17" s="11">
        <v>17.899999999999999</v>
      </c>
      <c r="E17" s="11">
        <v>17.82</v>
      </c>
      <c r="F17" s="7" t="s">
        <v>36</v>
      </c>
      <c r="G17" s="11">
        <v>30</v>
      </c>
      <c r="H17" s="17">
        <f t="shared" si="0"/>
        <v>17.84</v>
      </c>
      <c r="I17" s="8">
        <f t="shared" si="1"/>
        <v>535.20000000000005</v>
      </c>
    </row>
    <row r="18" spans="1:9" s="2" customFormat="1" ht="15" customHeight="1">
      <c r="A18" s="26" t="s">
        <v>15</v>
      </c>
      <c r="B18" s="27"/>
      <c r="C18" s="12"/>
      <c r="D18" s="12"/>
      <c r="E18" s="12"/>
      <c r="F18" s="13"/>
      <c r="G18" s="13"/>
      <c r="H18" s="14"/>
      <c r="I18" s="16">
        <f>SUM(I7:I17)</f>
        <v>199999.40000000002</v>
      </c>
    </row>
    <row r="21" spans="1:9">
      <c r="A21" s="9"/>
      <c r="B21" s="9"/>
      <c r="C21" s="9"/>
      <c r="D21" s="9"/>
      <c r="E21" s="9"/>
      <c r="F21" s="9"/>
      <c r="G21" s="9"/>
      <c r="H21" s="9"/>
      <c r="I21" s="10"/>
    </row>
    <row r="22" spans="1:9" ht="18.75">
      <c r="A22" s="25" t="s">
        <v>1</v>
      </c>
      <c r="B22" s="25"/>
      <c r="C22" s="25"/>
      <c r="D22" s="25"/>
      <c r="E22" s="25"/>
      <c r="F22" s="25"/>
      <c r="G22" s="25"/>
      <c r="H22" s="25"/>
      <c r="I22" s="25"/>
    </row>
    <row r="23" spans="1:9">
      <c r="A23" s="9"/>
      <c r="B23" s="9"/>
      <c r="C23" s="9"/>
      <c r="D23" s="9"/>
      <c r="E23" s="9"/>
      <c r="F23" s="9"/>
      <c r="G23" s="9"/>
      <c r="H23" s="9"/>
      <c r="I23" s="10"/>
    </row>
    <row r="24" spans="1:9">
      <c r="A24" s="9"/>
      <c r="B24" s="9"/>
      <c r="C24" s="9"/>
      <c r="D24" s="9"/>
      <c r="E24" s="9"/>
      <c r="F24" s="9"/>
      <c r="G24" s="9"/>
      <c r="H24" s="9"/>
      <c r="I24" s="10"/>
    </row>
    <row r="25" spans="1:9">
      <c r="A25" s="9"/>
      <c r="B25" s="9"/>
      <c r="C25" s="9"/>
      <c r="D25" s="9"/>
      <c r="E25" s="9"/>
      <c r="F25" s="9"/>
      <c r="G25" s="9"/>
      <c r="H25" s="9"/>
      <c r="I25" s="10"/>
    </row>
  </sheetData>
  <mergeCells count="4">
    <mergeCell ref="A22:I22"/>
    <mergeCell ref="A18:B18"/>
    <mergeCell ref="B1:I1"/>
    <mergeCell ref="A3:I3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Лист5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2011-07-21T05:41:33Z</cp:lastPrinted>
  <dcterms:created xsi:type="dcterms:W3CDTF">2011-04-29T05:23:10Z</dcterms:created>
  <dcterms:modified xsi:type="dcterms:W3CDTF">2011-07-21T05:42:01Z</dcterms:modified>
</cp:coreProperties>
</file>