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расчет'!$20:$20</definedName>
  </definedNames>
  <calcPr calcId="125725"/>
</workbook>
</file>

<file path=xl/calcChain.xml><?xml version="1.0" encoding="utf-8"?>
<calcChain xmlns="http://schemas.openxmlformats.org/spreadsheetml/2006/main">
  <c r="E47" i="1"/>
  <c r="H41"/>
  <c r="I47"/>
  <c r="F47"/>
  <c r="G47"/>
  <c r="E45"/>
  <c r="F45"/>
  <c r="G45"/>
  <c r="E43"/>
  <c r="F43"/>
  <c r="G43"/>
  <c r="H43"/>
  <c r="E41"/>
  <c r="F41"/>
  <c r="G41"/>
  <c r="E39"/>
  <c r="F39"/>
  <c r="G39"/>
  <c r="H39"/>
  <c r="I39"/>
  <c r="H36"/>
  <c r="D39"/>
  <c r="H28"/>
  <c r="H26"/>
  <c r="H32"/>
  <c r="H30"/>
  <c r="H24"/>
  <c r="H22"/>
  <c r="H34"/>
  <c r="H45" l="1"/>
  <c r="H47" s="1"/>
  <c r="D41"/>
  <c r="D43" s="1"/>
  <c r="I43"/>
  <c r="D45" l="1"/>
  <c r="D47" s="1"/>
</calcChain>
</file>

<file path=xl/sharedStrings.xml><?xml version="1.0" encoding="utf-8"?>
<sst xmlns="http://schemas.openxmlformats.org/spreadsheetml/2006/main" count="52" uniqueCount="52">
  <si>
    <t>Форма № 3</t>
  </si>
  <si>
    <t>(наименование стройки)</t>
  </si>
  <si>
    <t>(объектная смета)</t>
  </si>
  <si>
    <t>(наименование объекта)</t>
  </si>
  <si>
    <t>Расчетный измеритель единичной стоимости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</si>
  <si>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</si>
  <si>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</si>
  <si>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</si>
  <si>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</si>
  <si>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</si>
  <si>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</si>
  <si>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</si>
  <si>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</si>
  <si>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</si>
  <si>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Сметная стоимость, руб.</t>
  </si>
  <si>
    <t>Средства на оплату труда, руб.</t>
  </si>
  <si>
    <t>Локальные сметные расчеты</t>
  </si>
  <si>
    <t>вентиляцию</t>
  </si>
  <si>
    <t>водопровод - хоз.-питьевой В1</t>
  </si>
  <si>
    <t>горячее водоснабжение Т3</t>
  </si>
  <si>
    <t>канализацию хоз.-бытовую</t>
  </si>
  <si>
    <t>отопление</t>
  </si>
  <si>
    <t>Итого по разделу "Локальные сметные расчеты"</t>
  </si>
  <si>
    <t>ОБЪЕКТНЫЙ СМЕТНЫЙ РАСЧЕТ №1</t>
  </si>
  <si>
    <t>Составлен(а) в ценах по состоянию на 2й квартал 2012 г.</t>
  </si>
  <si>
    <t>ЛС 1-1</t>
  </si>
  <si>
    <t>ЛС 1-2</t>
  </si>
  <si>
    <t>ЛС 1-3</t>
  </si>
  <si>
    <t>ЛС 1-5</t>
  </si>
  <si>
    <t>ЛС 1-4</t>
  </si>
  <si>
    <t>ЛС 1-6</t>
  </si>
  <si>
    <t>ЛС 1-7</t>
  </si>
  <si>
    <t>Главный инженер проекта:</t>
  </si>
  <si>
    <t>А.А. Демиденко</t>
  </si>
  <si>
    <t>Составил:</t>
  </si>
  <si>
    <t>Г.Г. Тупицина</t>
  </si>
  <si>
    <t xml:space="preserve">Капитальный ремонт помещений в здании по ул. Солнечной, д.14 в г. Иваново </t>
  </si>
  <si>
    <t>общестроительные работы</t>
  </si>
  <si>
    <t>электрооборудование и электроосвещение</t>
  </si>
  <si>
    <t xml:space="preserve">на капитальный ремонт помещений в здании по ул. Солнечной, д.14 в г. Иваново </t>
  </si>
  <si>
    <t>Непредвиденные расходы и затраты - 2%</t>
  </si>
  <si>
    <t>Итого</t>
  </si>
  <si>
    <t>НДС 18%</t>
  </si>
  <si>
    <t>МДС 81-35.2004г.</t>
  </si>
  <si>
    <t xml:space="preserve">Налоги </t>
  </si>
  <si>
    <t>ВСЕГО</t>
  </si>
  <si>
    <t>Ю.В. Кувалдин</t>
  </si>
  <si>
    <t>Директор ООО "Стройпроект":</t>
  </si>
  <si>
    <t>ЛС 1-8</t>
  </si>
  <si>
    <t>пусконаладочные работы</t>
  </si>
  <si>
    <t>Сметная стоимость 752 316руб.</t>
  </si>
  <si>
    <t>Средства на оплату труда 69 414 руб.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</si>
</sst>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/>
    <xf numFmtId="0" fontId="4" fillId="0" borderId="2" xfId="0" applyFont="1" applyBorder="1"/>
    <xf numFmtId="0" fontId="1" fillId="0" borderId="0" xfId="0" applyFont="1" applyAlignment="1">
      <alignment horizontal="left" vertical="top"/>
    </xf>
    <xf numFmtId="1" fontId="1" fillId="0" borderId="2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right" vertical="top" wrapText="1"/>
    </xf>
    <xf numFmtId="1" fontId="1" fillId="0" borderId="2" xfId="0" applyNumberFormat="1" applyFont="1" applyBorder="1"/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56"/>
  <sheetViews>
    <sheetView showGridLines="0" tabSelected="1" zoomScale="90" zoomScaleNormal="90" workbookViewId="0">
      <selection activeCell="C41" sqref="C41"/>
    </sheetView>
  </sheetViews>
  <sheetFormatPr defaultRowHeight="12.75"/>
  <cols>
    <col min="1" max="1" width="5" style="1" customWidth="1"/>
    <col min="2" max="2" width="10.85546875" style="2" customWidth="1"/>
    <col min="3" max="3" width="37.28515625" style="3" customWidth="1"/>
    <col min="4" max="4" width="14.28515625" style="8" customWidth="1"/>
    <col min="5" max="5" width="12.5703125" style="8" customWidth="1"/>
    <col min="6" max="6" width="11.7109375" style="8" customWidth="1"/>
    <col min="7" max="7" width="11.140625" style="8" customWidth="1"/>
    <col min="8" max="8" width="15" style="8" customWidth="1"/>
    <col min="9" max="9" width="13.42578125" style="8" customWidth="1"/>
    <col min="10" max="10" width="11.28515625" style="8" customWidth="1"/>
    <col min="11" max="16384" width="9.140625" style="1"/>
  </cols>
  <sheetData>
    <row r="1" spans="1:10">
      <c r="D1" s="4"/>
      <c r="E1" s="4"/>
      <c r="F1" s="4"/>
      <c r="G1" s="4"/>
      <c r="H1" s="4"/>
      <c r="I1" s="4"/>
      <c r="J1" s="5" t="s">
        <v>0</v>
      </c>
    </row>
    <row r="2" spans="1:10">
      <c r="D2" s="6"/>
      <c r="E2" s="6" t="s">
        <v>36</v>
      </c>
      <c r="F2" s="6"/>
      <c r="G2" s="7"/>
      <c r="H2" s="7"/>
      <c r="I2" s="4"/>
    </row>
    <row r="3" spans="1:10">
      <c r="D3" s="4"/>
      <c r="E3" s="9" t="s">
        <v>1</v>
      </c>
      <c r="F3" s="4"/>
      <c r="G3" s="4"/>
      <c r="H3" s="4"/>
      <c r="I3" s="4"/>
    </row>
    <row r="4" spans="1:10">
      <c r="D4" s="4"/>
      <c r="E4" s="4"/>
      <c r="F4" s="4"/>
      <c r="G4" s="4"/>
      <c r="H4" s="4"/>
      <c r="I4" s="4"/>
    </row>
    <row r="5" spans="1:10">
      <c r="D5" s="4"/>
      <c r="E5" s="10" t="s">
        <v>23</v>
      </c>
      <c r="F5" s="4"/>
      <c r="G5" s="11"/>
      <c r="H5" s="4"/>
      <c r="I5" s="4"/>
    </row>
    <row r="6" spans="1:10">
      <c r="D6" s="4"/>
      <c r="E6" s="4" t="s">
        <v>2</v>
      </c>
      <c r="F6" s="4"/>
      <c r="G6" s="4"/>
      <c r="H6" s="4"/>
      <c r="I6" s="4"/>
    </row>
    <row r="7" spans="1:10">
      <c r="D7" s="4"/>
      <c r="E7" s="4"/>
      <c r="F7" s="4"/>
      <c r="G7" s="4"/>
      <c r="H7" s="4"/>
      <c r="I7" s="4"/>
    </row>
    <row r="8" spans="1:10">
      <c r="A8" s="29" t="s">
        <v>39</v>
      </c>
      <c r="B8" s="29"/>
      <c r="C8" s="29"/>
      <c r="D8" s="29"/>
      <c r="E8" s="29"/>
      <c r="F8" s="29"/>
      <c r="G8" s="29"/>
      <c r="H8" s="29"/>
      <c r="I8" s="29"/>
      <c r="J8" s="29"/>
    </row>
    <row r="9" spans="1:10">
      <c r="D9" s="4"/>
      <c r="E9" s="9" t="s">
        <v>3</v>
      </c>
      <c r="F9" s="4"/>
      <c r="G9" s="4"/>
      <c r="H9" s="4"/>
      <c r="I9" s="4"/>
    </row>
    <row r="10" spans="1:10">
      <c r="D10" s="4"/>
      <c r="E10" s="4"/>
      <c r="F10" s="4"/>
      <c r="G10" s="4"/>
      <c r="H10" s="4"/>
      <c r="I10" s="4"/>
    </row>
    <row r="11" spans="1:10">
      <c r="C11" s="28" t="s">
        <v>50</v>
      </c>
      <c r="D11" s="12"/>
      <c r="E11" s="4"/>
      <c r="F11" s="4"/>
      <c r="G11" s="4"/>
      <c r="H11" s="4"/>
      <c r="I11" s="4"/>
    </row>
    <row r="12" spans="1:10">
      <c r="C12" s="28" t="s">
        <v>51</v>
      </c>
      <c r="D12" s="12"/>
      <c r="E12" s="4"/>
      <c r="F12" s="4"/>
      <c r="G12" s="4"/>
      <c r="H12" s="4"/>
      <c r="I12" s="4"/>
    </row>
    <row r="13" spans="1:10">
      <c r="C13" s="3" t="s">
        <v>4</v>
      </c>
      <c r="D13" s="12"/>
      <c r="E13" s="4"/>
      <c r="F13" s="4"/>
      <c r="G13" s="4"/>
      <c r="H13" s="4"/>
      <c r="I13" s="4"/>
    </row>
    <row r="14" spans="1:10">
      <c r="C14" s="3" t="s">
        <v>24</v>
      </c>
      <c r="D14" s="12"/>
      <c r="E14" s="4"/>
      <c r="F14" s="4"/>
      <c r="G14" s="4"/>
      <c r="H14" s="4"/>
      <c r="I14" s="4"/>
    </row>
    <row r="15" spans="1:10">
      <c r="D15" s="4"/>
      <c r="E15" s="4"/>
      <c r="F15" s="4"/>
      <c r="G15" s="4"/>
      <c r="H15" s="4"/>
      <c r="I15" s="4"/>
    </row>
    <row r="16" spans="1:10">
      <c r="A16" s="34" t="s">
        <v>5</v>
      </c>
      <c r="B16" s="35" t="s">
        <v>10</v>
      </c>
      <c r="C16" s="34" t="s">
        <v>11</v>
      </c>
      <c r="D16" s="36" t="s">
        <v>14</v>
      </c>
      <c r="E16" s="36"/>
      <c r="F16" s="36"/>
      <c r="G16" s="36"/>
      <c r="H16" s="36"/>
      <c r="I16" s="34" t="s">
        <v>15</v>
      </c>
      <c r="J16" s="34" t="s">
        <v>13</v>
      </c>
    </row>
    <row r="17" spans="1:10">
      <c r="A17" s="34"/>
      <c r="B17" s="35"/>
      <c r="C17" s="34"/>
      <c r="D17" s="34" t="s">
        <v>12</v>
      </c>
      <c r="E17" s="34" t="s">
        <v>6</v>
      </c>
      <c r="F17" s="34" t="s">
        <v>7</v>
      </c>
      <c r="G17" s="34" t="s">
        <v>8</v>
      </c>
      <c r="H17" s="34" t="s">
        <v>9</v>
      </c>
      <c r="I17" s="34"/>
      <c r="J17" s="34"/>
    </row>
    <row r="18" spans="1:10">
      <c r="A18" s="34"/>
      <c r="B18" s="35"/>
      <c r="C18" s="34"/>
      <c r="D18" s="34"/>
      <c r="E18" s="34"/>
      <c r="F18" s="34"/>
      <c r="G18" s="34"/>
      <c r="H18" s="34"/>
      <c r="I18" s="34"/>
      <c r="J18" s="34"/>
    </row>
    <row r="19" spans="1:10">
      <c r="A19" s="34"/>
      <c r="B19" s="35"/>
      <c r="C19" s="34"/>
      <c r="D19" s="34"/>
      <c r="E19" s="34"/>
      <c r="F19" s="34"/>
      <c r="G19" s="34"/>
      <c r="H19" s="34"/>
      <c r="I19" s="34"/>
      <c r="J19" s="34"/>
    </row>
    <row r="20" spans="1:10">
      <c r="A20" s="13">
        <v>1</v>
      </c>
      <c r="B20" s="14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</row>
    <row r="21" spans="1:10">
      <c r="A21" s="31" t="s">
        <v>16</v>
      </c>
      <c r="B21" s="32"/>
      <c r="C21" s="33"/>
      <c r="D21" s="33"/>
      <c r="E21" s="33"/>
      <c r="F21" s="33"/>
      <c r="G21" s="33"/>
      <c r="H21" s="33"/>
      <c r="I21" s="33"/>
      <c r="J21" s="33"/>
    </row>
    <row r="22" spans="1:10">
      <c r="A22" s="16">
        <v>1</v>
      </c>
      <c r="B22" s="17" t="s">
        <v>25</v>
      </c>
      <c r="C22" s="18" t="s">
        <v>37</v>
      </c>
      <c r="D22" s="19">
        <v>395492</v>
      </c>
      <c r="E22" s="19">
        <v>569</v>
      </c>
      <c r="F22" s="20"/>
      <c r="G22" s="20"/>
      <c r="H22" s="19">
        <f>SUM(D22:G22)</f>
        <v>396061</v>
      </c>
      <c r="I22" s="19">
        <v>42891</v>
      </c>
      <c r="J22" s="20"/>
    </row>
    <row r="23" spans="1:10">
      <c r="A23" s="16"/>
      <c r="B23" s="17"/>
      <c r="C23" s="18"/>
      <c r="D23" s="19"/>
      <c r="E23" s="19"/>
      <c r="F23" s="20"/>
      <c r="G23" s="20"/>
      <c r="H23" s="19"/>
      <c r="I23" s="19"/>
      <c r="J23" s="20"/>
    </row>
    <row r="24" spans="1:10">
      <c r="A24" s="16">
        <v>2</v>
      </c>
      <c r="B24" s="17" t="s">
        <v>26</v>
      </c>
      <c r="C24" s="18" t="s">
        <v>21</v>
      </c>
      <c r="D24" s="19">
        <v>81127</v>
      </c>
      <c r="E24" s="20"/>
      <c r="F24" s="20"/>
      <c r="G24" s="20"/>
      <c r="H24" s="19">
        <f>SUM(D24:G24)</f>
        <v>81127</v>
      </c>
      <c r="I24" s="19">
        <v>7206</v>
      </c>
      <c r="J24" s="20"/>
    </row>
    <row r="25" spans="1:10">
      <c r="A25" s="16"/>
      <c r="B25" s="17"/>
      <c r="C25" s="18"/>
      <c r="D25" s="19"/>
      <c r="E25" s="19"/>
      <c r="F25" s="20"/>
      <c r="G25" s="20"/>
      <c r="H25" s="19"/>
      <c r="I25" s="19"/>
      <c r="J25" s="20"/>
    </row>
    <row r="26" spans="1:10">
      <c r="A26" s="16">
        <v>3</v>
      </c>
      <c r="B26" s="17" t="s">
        <v>27</v>
      </c>
      <c r="C26" s="18" t="s">
        <v>17</v>
      </c>
      <c r="D26" s="19">
        <v>44868</v>
      </c>
      <c r="E26" s="19">
        <v>1682</v>
      </c>
      <c r="F26" s="20"/>
      <c r="G26" s="20"/>
      <c r="H26" s="19">
        <f>SUM(D26:G26)</f>
        <v>46550</v>
      </c>
      <c r="I26" s="19">
        <v>3475</v>
      </c>
      <c r="J26" s="20"/>
    </row>
    <row r="27" spans="1:10">
      <c r="A27" s="16"/>
      <c r="B27" s="17"/>
      <c r="C27" s="18"/>
      <c r="D27" s="19"/>
      <c r="E27" s="19"/>
      <c r="F27" s="20"/>
      <c r="G27" s="20"/>
      <c r="H27" s="19"/>
      <c r="I27" s="19"/>
      <c r="J27" s="20"/>
    </row>
    <row r="28" spans="1:10">
      <c r="A28" s="16">
        <v>4</v>
      </c>
      <c r="B28" s="17" t="s">
        <v>29</v>
      </c>
      <c r="C28" s="18" t="s">
        <v>18</v>
      </c>
      <c r="D28" s="19">
        <v>16024</v>
      </c>
      <c r="E28" s="20"/>
      <c r="F28" s="20"/>
      <c r="G28" s="20"/>
      <c r="H28" s="19">
        <f>SUM(D28:G28)</f>
        <v>16024</v>
      </c>
      <c r="I28" s="19">
        <v>3462</v>
      </c>
      <c r="J28" s="20"/>
    </row>
    <row r="29" spans="1:10">
      <c r="A29" s="16"/>
      <c r="B29" s="17"/>
      <c r="C29" s="18"/>
      <c r="D29" s="19"/>
      <c r="E29" s="20"/>
      <c r="F29" s="20"/>
      <c r="G29" s="20"/>
      <c r="H29" s="19"/>
      <c r="I29" s="19"/>
      <c r="J29" s="20"/>
    </row>
    <row r="30" spans="1:10">
      <c r="A30" s="16">
        <v>5</v>
      </c>
      <c r="B30" s="17" t="s">
        <v>28</v>
      </c>
      <c r="C30" s="18" t="s">
        <v>19</v>
      </c>
      <c r="D30" s="19">
        <v>17555</v>
      </c>
      <c r="E30" s="20"/>
      <c r="F30" s="20"/>
      <c r="G30" s="20"/>
      <c r="H30" s="19">
        <f>SUM(D30:G30)</f>
        <v>17555</v>
      </c>
      <c r="I30" s="19">
        <v>3563</v>
      </c>
      <c r="J30" s="20"/>
    </row>
    <row r="31" spans="1:10">
      <c r="A31" s="16"/>
      <c r="B31" s="17"/>
      <c r="C31" s="18"/>
      <c r="D31" s="19"/>
      <c r="E31" s="20"/>
      <c r="F31" s="20"/>
      <c r="G31" s="20"/>
      <c r="H31" s="19"/>
      <c r="I31" s="19"/>
      <c r="J31" s="20"/>
    </row>
    <row r="32" spans="1:10">
      <c r="A32" s="16">
        <v>6</v>
      </c>
      <c r="B32" s="17" t="s">
        <v>30</v>
      </c>
      <c r="C32" s="18" t="s">
        <v>20</v>
      </c>
      <c r="D32" s="19">
        <v>21186</v>
      </c>
      <c r="E32" s="20"/>
      <c r="F32" s="20"/>
      <c r="G32" s="20"/>
      <c r="H32" s="19">
        <f>SUM(D32:G32)</f>
        <v>21186</v>
      </c>
      <c r="I32" s="19">
        <v>1301</v>
      </c>
      <c r="J32" s="20"/>
    </row>
    <row r="33" spans="1:10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0" ht="25.5">
      <c r="A34" s="21">
        <v>7</v>
      </c>
      <c r="B34" s="17" t="s">
        <v>31</v>
      </c>
      <c r="C34" s="16" t="s">
        <v>38</v>
      </c>
      <c r="D34" s="21"/>
      <c r="E34" s="21">
        <v>38330</v>
      </c>
      <c r="F34" s="21">
        <v>835</v>
      </c>
      <c r="G34" s="21"/>
      <c r="H34" s="21">
        <f>SUM(E34:G34)</f>
        <v>39165</v>
      </c>
      <c r="I34" s="21">
        <v>3913</v>
      </c>
      <c r="J34" s="21"/>
    </row>
    <row r="35" spans="1:10">
      <c r="A35" s="21"/>
      <c r="B35" s="17"/>
      <c r="C35" s="16"/>
      <c r="D35" s="21"/>
      <c r="E35" s="21"/>
      <c r="F35" s="21"/>
      <c r="G35" s="21"/>
      <c r="H35" s="21"/>
      <c r="I35" s="21"/>
      <c r="J35" s="21"/>
    </row>
    <row r="36" spans="1:10">
      <c r="A36" s="16">
        <v>8</v>
      </c>
      <c r="B36" s="17" t="s">
        <v>48</v>
      </c>
      <c r="C36" s="18" t="s">
        <v>49</v>
      </c>
      <c r="D36" s="19"/>
      <c r="E36" s="20"/>
      <c r="F36" s="20"/>
      <c r="G36" s="20">
        <v>7386</v>
      </c>
      <c r="H36" s="19">
        <f>SUM(D36:G36)</f>
        <v>7386</v>
      </c>
      <c r="I36" s="19">
        <v>3603</v>
      </c>
      <c r="J36" s="20"/>
    </row>
    <row r="37" spans="1:10">
      <c r="A37" s="21"/>
      <c r="B37" s="17"/>
      <c r="C37" s="16"/>
      <c r="D37" s="21"/>
      <c r="E37" s="21"/>
      <c r="F37" s="21"/>
      <c r="G37" s="21"/>
      <c r="H37" s="21"/>
      <c r="I37" s="21"/>
      <c r="J37" s="21"/>
    </row>
    <row r="38" spans="1:10">
      <c r="A38" s="21"/>
      <c r="B38" s="17"/>
      <c r="C38" s="22"/>
      <c r="D38" s="21"/>
      <c r="E38" s="21"/>
      <c r="F38" s="21"/>
      <c r="G38" s="21"/>
      <c r="H38" s="21"/>
      <c r="I38" s="21"/>
      <c r="J38" s="21"/>
    </row>
    <row r="39" spans="1:10" ht="25.5">
      <c r="A39" s="21"/>
      <c r="B39" s="17"/>
      <c r="C39" s="18" t="s">
        <v>22</v>
      </c>
      <c r="D39" s="19">
        <f>SUM(D22:D38)</f>
        <v>576252</v>
      </c>
      <c r="E39" s="19">
        <f t="shared" ref="E39:I39" si="0">SUM(E22:E38)</f>
        <v>40581</v>
      </c>
      <c r="F39" s="19">
        <f t="shared" si="0"/>
        <v>835</v>
      </c>
      <c r="G39" s="19">
        <f t="shared" si="0"/>
        <v>7386</v>
      </c>
      <c r="H39" s="19">
        <f t="shared" si="0"/>
        <v>625054</v>
      </c>
      <c r="I39" s="19">
        <f t="shared" si="0"/>
        <v>69414</v>
      </c>
      <c r="J39" s="19"/>
    </row>
    <row r="40" spans="1:10">
      <c r="A40" s="21"/>
      <c r="B40" s="17"/>
      <c r="C40" s="22"/>
      <c r="D40" s="22"/>
      <c r="E40" s="22"/>
      <c r="F40" s="22"/>
      <c r="G40" s="22"/>
      <c r="H40" s="22"/>
      <c r="I40" s="22"/>
      <c r="J40" s="21"/>
    </row>
    <row r="41" spans="1:10" ht="25.5">
      <c r="A41" s="21">
        <v>9</v>
      </c>
      <c r="B41" s="17" t="s">
        <v>43</v>
      </c>
      <c r="C41" s="18" t="s">
        <v>40</v>
      </c>
      <c r="D41" s="24">
        <f>D39*2%</f>
        <v>11525.04</v>
      </c>
      <c r="E41" s="24">
        <f t="shared" ref="E41:H41" si="1">E39*2%</f>
        <v>811.62</v>
      </c>
      <c r="F41" s="24">
        <f t="shared" si="1"/>
        <v>16.7</v>
      </c>
      <c r="G41" s="24">
        <f t="shared" si="1"/>
        <v>147.72</v>
      </c>
      <c r="H41" s="24">
        <f>H39*2%+1</f>
        <v>12502.08</v>
      </c>
      <c r="I41" s="24"/>
      <c r="J41" s="24"/>
    </row>
    <row r="42" spans="1:10">
      <c r="A42" s="21"/>
      <c r="B42" s="17"/>
      <c r="C42" s="25"/>
      <c r="D42" s="26"/>
      <c r="E42" s="26"/>
      <c r="F42" s="26"/>
      <c r="G42" s="26"/>
      <c r="H42" s="26"/>
      <c r="I42" s="26"/>
      <c r="J42" s="24"/>
    </row>
    <row r="43" spans="1:10">
      <c r="A43" s="21"/>
      <c r="B43" s="17"/>
      <c r="C43" s="18" t="s">
        <v>41</v>
      </c>
      <c r="D43" s="24">
        <f>SUM(D39,D41)</f>
        <v>587777.04</v>
      </c>
      <c r="E43" s="24">
        <f t="shared" ref="E43:H43" si="2">SUM(E39,E41)</f>
        <v>41392.620000000003</v>
      </c>
      <c r="F43" s="24">
        <f t="shared" si="2"/>
        <v>851.7</v>
      </c>
      <c r="G43" s="24">
        <f t="shared" si="2"/>
        <v>7533.72</v>
      </c>
      <c r="H43" s="24">
        <f t="shared" si="2"/>
        <v>637556.07999999996</v>
      </c>
      <c r="I43" s="24">
        <f t="shared" ref="E43:I43" si="3">SUM(I39,I41)</f>
        <v>69414</v>
      </c>
      <c r="J43" s="24"/>
    </row>
    <row r="44" spans="1:10">
      <c r="A44" s="21"/>
      <c r="B44" s="17"/>
      <c r="C44" s="25"/>
      <c r="D44" s="26"/>
      <c r="E44" s="26"/>
      <c r="F44" s="26"/>
      <c r="G44" s="26"/>
      <c r="H44" s="26"/>
      <c r="I44" s="26"/>
      <c r="J44" s="24"/>
    </row>
    <row r="45" spans="1:10">
      <c r="A45" s="21">
        <v>10</v>
      </c>
      <c r="B45" s="17" t="s">
        <v>44</v>
      </c>
      <c r="C45" s="25" t="s">
        <v>42</v>
      </c>
      <c r="D45" s="24">
        <f>D43*18%</f>
        <v>105799.86720000001</v>
      </c>
      <c r="E45" s="24">
        <f t="shared" ref="E45:H45" si="4">E43*18%</f>
        <v>7450.6716000000006</v>
      </c>
      <c r="F45" s="24">
        <f t="shared" si="4"/>
        <v>153.30600000000001</v>
      </c>
      <c r="G45" s="24">
        <f t="shared" si="4"/>
        <v>1356.0696</v>
      </c>
      <c r="H45" s="24">
        <f t="shared" si="4"/>
        <v>114760.09439999999</v>
      </c>
      <c r="I45" s="26"/>
      <c r="J45" s="24"/>
    </row>
    <row r="46" spans="1:10">
      <c r="A46" s="21"/>
      <c r="B46" s="17"/>
      <c r="C46" s="18"/>
      <c r="D46" s="24"/>
      <c r="E46" s="24"/>
      <c r="F46" s="24"/>
      <c r="G46" s="24"/>
      <c r="H46" s="24"/>
      <c r="I46" s="24"/>
      <c r="J46" s="24"/>
    </row>
    <row r="47" spans="1:10">
      <c r="A47" s="21"/>
      <c r="B47" s="17"/>
      <c r="C47" s="21" t="s">
        <v>45</v>
      </c>
      <c r="D47" s="27">
        <f>SUM(D43,D45)</f>
        <v>693576.90720000002</v>
      </c>
      <c r="E47" s="27">
        <f>SUM(E43,E45)+1</f>
        <v>48844.291600000004</v>
      </c>
      <c r="F47" s="27">
        <f t="shared" ref="E47:H47" si="5">SUM(F43,F45)</f>
        <v>1005.0060000000001</v>
      </c>
      <c r="G47" s="27">
        <f t="shared" si="5"/>
        <v>8889.7896000000001</v>
      </c>
      <c r="H47" s="27">
        <f t="shared" si="5"/>
        <v>752316.1743999999</v>
      </c>
      <c r="I47" s="27">
        <f>SUM(I43)</f>
        <v>69414</v>
      </c>
      <c r="J47" s="21"/>
    </row>
    <row r="50" spans="3:8">
      <c r="C50" s="23"/>
    </row>
    <row r="51" spans="3:8">
      <c r="C51" s="23"/>
    </row>
    <row r="52" spans="3:8">
      <c r="C52" s="23" t="s">
        <v>47</v>
      </c>
      <c r="D52" s="30"/>
      <c r="E52" s="30"/>
      <c r="H52" s="23" t="s">
        <v>46</v>
      </c>
    </row>
    <row r="54" spans="3:8">
      <c r="C54" s="23" t="s">
        <v>32</v>
      </c>
      <c r="D54" s="30"/>
      <c r="E54" s="30"/>
      <c r="H54" s="8" t="s">
        <v>33</v>
      </c>
    </row>
    <row r="56" spans="3:8">
      <c r="C56" s="23" t="s">
        <v>34</v>
      </c>
      <c r="H56" s="23" t="s">
        <v>35</v>
      </c>
    </row>
  </sheetData>
  <mergeCells count="15">
    <mergeCell ref="A8:J8"/>
    <mergeCell ref="D52:E52"/>
    <mergeCell ref="D54:E54"/>
    <mergeCell ref="A21:J21"/>
    <mergeCell ref="E17:E19"/>
    <mergeCell ref="F17:F19"/>
    <mergeCell ref="G17:G19"/>
    <mergeCell ref="H17:H19"/>
    <mergeCell ref="I16:I19"/>
    <mergeCell ref="J16:J19"/>
    <mergeCell ref="A16:A19"/>
    <mergeCell ref="B16:B19"/>
    <mergeCell ref="C16:C19"/>
    <mergeCell ref="D17:D19"/>
    <mergeCell ref="D16:H16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2012-06-29T12:31:54Z</cp:lastPrinted>
  <dcterms:created xsi:type="dcterms:W3CDTF">2002-03-25T05:35:56Z</dcterms:created>
  <dcterms:modified xsi:type="dcterms:W3CDTF">2012-07-03T06:23:11Z</dcterms:modified>
</cp:coreProperties>
</file>